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Лист1!$A$37</definedName>
  </definedNames>
  <calcPr calcId="124519" refMode="R1C1"/>
</workbook>
</file>

<file path=xl/calcChain.xml><?xml version="1.0" encoding="utf-8"?>
<calcChain xmlns="http://schemas.openxmlformats.org/spreadsheetml/2006/main">
  <c r="I24" i="1"/>
  <c r="J24"/>
  <c r="K24"/>
  <c r="G30"/>
  <c r="H30"/>
  <c r="I30"/>
  <c r="J30"/>
  <c r="K30"/>
  <c r="F39"/>
  <c r="F30"/>
  <c r="K15"/>
  <c r="J15"/>
  <c r="I15"/>
  <c r="H15"/>
  <c r="G15"/>
  <c r="F15"/>
  <c r="K28"/>
  <c r="J28"/>
  <c r="I28"/>
  <c r="H28"/>
  <c r="G28"/>
  <c r="F28"/>
  <c r="G26" l="1"/>
  <c r="H26"/>
  <c r="I26"/>
  <c r="J26"/>
  <c r="K26"/>
  <c r="F26"/>
  <c r="G24"/>
  <c r="H24"/>
  <c r="F24"/>
  <c r="G22"/>
  <c r="H22"/>
  <c r="I22"/>
  <c r="J22"/>
  <c r="K22"/>
  <c r="F22"/>
  <c r="G19"/>
  <c r="H19"/>
  <c r="I19"/>
  <c r="I39" s="1"/>
  <c r="J19"/>
  <c r="J39" s="1"/>
  <c r="K19"/>
  <c r="K39" s="1"/>
  <c r="F19"/>
  <c r="G17"/>
  <c r="H17"/>
  <c r="I17"/>
  <c r="J17"/>
  <c r="K17"/>
  <c r="F17"/>
  <c r="G11"/>
  <c r="H11"/>
  <c r="I11"/>
  <c r="J11"/>
  <c r="F11"/>
  <c r="H39" l="1"/>
  <c r="G39"/>
</calcChain>
</file>

<file path=xl/sharedStrings.xml><?xml version="1.0" encoding="utf-8"?>
<sst xmlns="http://schemas.openxmlformats.org/spreadsheetml/2006/main" count="96" uniqueCount="79">
  <si>
    <r>
      <t xml:space="preserve">Наименование финансового органа: </t>
    </r>
    <r>
      <rPr>
        <u/>
        <sz val="12"/>
        <color theme="1"/>
        <rFont val="Times New Roman"/>
        <family val="1"/>
        <charset val="204"/>
      </rPr>
      <t>Администрация Китовского сельского поселения Шуйского муниципального района.</t>
    </r>
  </si>
  <si>
    <t>Единица измерения                   рублей</t>
  </si>
  <si>
    <t>Номер реестровой записи*</t>
  </si>
  <si>
    <t>Наименование группы источников доходов бюджетов/наименование источника дохода бюджета*</t>
  </si>
  <si>
    <t>Код классификации доходов бюджетов</t>
  </si>
  <si>
    <t>Наименование главного администратора доходов</t>
  </si>
  <si>
    <t>Прогноз доходов бюджета</t>
  </si>
  <si>
    <t>код</t>
  </si>
  <si>
    <t>наименование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</si>
  <si>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</si>
  <si>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</si>
  <si>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</si>
  <si>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</si>
  <si>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Ивановской области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</si>
  <si>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</si>
  <si>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</si>
  <si>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</si>
  <si>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</si>
  <si>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</si>
  <si>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</si>
  <si>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</si>
  <si>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</si>
  <si>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</si>
  <si>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</si>
  <si>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</si>
  <si>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</si>
  <si>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</si>
  <si>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</si>
  <si>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</si>
  <si>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</si>
  <si>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927 1 08 04020 01 0000 110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</si>
  <si>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</si>
  <si>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Администрация Китовского сельского поселения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</si>
  <si>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</si>
  <si>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</si>
  <si>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927 1 11 05035 10 0000 120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</si>
  <si>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</si>
  <si>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</si>
  <si>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</si>
  <si>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927 1 13 02995 10 0000 130</t>
  </si>
  <si>
    <t>Прочие доходы от компенсации затрат бюджетов сельских поселений</t>
  </si>
  <si>
    <t>000 2 02 00000 00 0000 000</t>
  </si>
  <si>
    <t>БЕЗВОЗМЕЗДНЫЕ ПОСТУПЛЕНИЯ ОТ ДРУГИХ БЮДЖЕТОВ БЮДЖЕТНОЙ СИСТЕМЫ РОССИЙСКОЙ ФЕДЕРАЦИИ</t>
  </si>
  <si>
    <t>927 2 02 15001 10 0000 151</t>
  </si>
  <si>
    <t>Дотации бюджетам сельских поселений на выравнивание бюджетной обеспеченности</t>
  </si>
  <si>
    <t>927 2 02 15002 10 0000 151</t>
  </si>
  <si>
    <t>Дотации бюджетам сельских поселений на поддержку мер по обеспечению сбалансированности бюджетов</t>
  </si>
  <si>
    <t>927 2 02 29999 10 0000 151</t>
  </si>
  <si>
    <t>Прочие субсидии бюджетам сельских поселений</t>
  </si>
  <si>
    <t>927 2 02 35118 10 0000 151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</si>
  <si>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</si>
  <si>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927 2 02 35120 10 0000 151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</si>
  <si>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</si>
  <si>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927 2 02 40014 10 0000 151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</si>
  <si>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</si>
  <si>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</si>
  <si>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Глава Китовского сельского поселения   ________________А.С. Сорокина</t>
  </si>
  <si>
    <t>Начальник отдела финансов и экономики   _________   С.А. Дёмина</t>
  </si>
  <si>
    <t xml:space="preserve">  "_____" _________________ 2019 г.                      </t>
  </si>
  <si>
    <r>
      <t xml:space="preserve">Наименование бюджета: </t>
    </r>
    <r>
      <rPr>
        <u/>
        <sz val="12"/>
        <color theme="1"/>
        <rFont val="Times New Roman"/>
        <family val="1"/>
        <charset val="204"/>
      </rPr>
      <t>Бюджет Китовского сельского поселения.</t>
    </r>
  </si>
  <si>
    <t>Прогноз доходов бюджета на 2020 г. (текущий финансовый год)</t>
  </si>
  <si>
    <t>Кассовые поступления в текущем финансовом году (по состоянию на "1" ноября 2020 г.)</t>
  </si>
  <si>
    <t>Оценка исполнения 2020 г. (текущий финансовый год)</t>
  </si>
  <si>
    <t>на 2021 г (очередной финансовый год)</t>
  </si>
  <si>
    <t>на 2022 г. (первый год планового периода)</t>
  </si>
  <si>
    <t>на 2023 г. (второй год планового периода)</t>
  </si>
  <si>
    <t>Реестр источников доходов бюджета Китовского сельского поселения на 2021 год и плановый период 2022 и 2023 годов</t>
  </si>
  <si>
    <t>927 2 02 25519 10 0000 150</t>
  </si>
  <si>
    <t>Субсидия бюджетам сельских поселений на поддержку отрасли культуры</t>
  </si>
  <si>
    <t>927 2 19 60010 10 0000 150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</si>
  <si>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</si>
  <si>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000 1 17 00000 00 0000 000</t>
  </si>
  <si>
    <t>ПРОЧИЕ НЕНАЛОГОВЫЕ ДОХОДЫ</t>
  </si>
  <si>
    <t>927 1 17 01050 10 0000 180</t>
  </si>
  <si>
    <t>Невыясненные поступления, зачисляемые в бюджеты сельских поселений</t>
  </si>
  <si>
    <t>000 1 05 00000 00 0000 000</t>
  </si>
  <si>
    <t>НАЛОГИ НА СОВОКУПНЫЙ ДОХОД</t>
  </si>
  <si>
    <t>182 1 05 03010 01 0000 110</t>
  </si>
  <si>
    <t>Единый сельскохозяйственный налог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</si>
</sst>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D1" workbookViewId="0">
      <pane ySplit="9" topLeftCell="A10" activePane="bottomLeft" state="frozen"/>
      <selection pane="bottomLeft" activeCell="K39" sqref="K39"/>
    </sheetView>
  </sheetViews>
  <sheetFormatPr defaultRowHeight="15"/>
  <cols>
    <col min="1" max="1" width="14.7109375" customWidth="1"/>
    <col min="2" max="2" width="23.5703125" customWidth="1"/>
    <col min="3" max="3" width="30" customWidth="1"/>
    <col min="4" max="4" width="39.85546875" customWidth="1"/>
    <col min="5" max="5" width="33" customWidth="1"/>
    <col min="6" max="6" width="15.28515625" customWidth="1"/>
    <col min="7" max="7" width="18.28515625" customWidth="1"/>
    <col min="8" max="8" width="14.5703125" customWidth="1"/>
    <col min="9" max="9" width="14.140625" customWidth="1"/>
    <col min="10" max="10" width="13.7109375" customWidth="1"/>
    <col min="11" max="11" width="15.140625" customWidth="1"/>
  </cols>
  <sheetData>
    <row r="1" spans="1:11" ht="15.75">
      <c r="A1" s="18" t="s">
        <v>66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7.5" customHeight="1">
      <c r="A2" s="1"/>
    </row>
    <row r="3" spans="1:11" ht="15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9" customHeight="1">
      <c r="A4" s="1"/>
    </row>
    <row r="5" spans="1:11" ht="15.75">
      <c r="A5" s="19" t="s">
        <v>59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8.25" customHeight="1">
      <c r="A6" s="1"/>
    </row>
    <row r="7" spans="1:11" ht="16.5" thickBot="1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22.5" customHeight="1" thickBot="1">
      <c r="A8" s="10" t="s">
        <v>2</v>
      </c>
      <c r="B8" s="10" t="s">
        <v>3</v>
      </c>
      <c r="C8" s="13" t="s">
        <v>4</v>
      </c>
      <c r="D8" s="14"/>
      <c r="E8" s="10" t="s">
        <v>5</v>
      </c>
      <c r="F8" s="10" t="s">
        <v>60</v>
      </c>
      <c r="G8" s="10" t="s">
        <v>61</v>
      </c>
      <c r="H8" s="10" t="s">
        <v>62</v>
      </c>
      <c r="I8" s="13" t="s">
        <v>6</v>
      </c>
      <c r="J8" s="12"/>
      <c r="K8" s="14"/>
    </row>
    <row r="9" spans="1:11" ht="83.25" customHeight="1" thickBot="1">
      <c r="A9" s="11"/>
      <c r="B9" s="11"/>
      <c r="C9" s="4" t="s">
        <v>7</v>
      </c>
      <c r="D9" s="4" t="s">
        <v>8</v>
      </c>
      <c r="E9" s="11"/>
      <c r="F9" s="11"/>
      <c r="G9" s="11"/>
      <c r="H9" s="11"/>
      <c r="I9" s="4" t="s">
        <v>63</v>
      </c>
      <c r="J9" s="4" t="s">
        <v>64</v>
      </c>
      <c r="K9" s="4" t="s">
        <v>65</v>
      </c>
    </row>
    <row r="10" spans="1:11" ht="15.75" thickBot="1">
      <c r="A10" s="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ht="15.75" thickBot="1">
      <c r="A11" s="5">
        <v>1</v>
      </c>
      <c r="B11" s="4"/>
      <c r="C11" s="4" t="s">
        <v>9</v>
      </c>
      <c r="D11" s="6" t="s">
        <v>10</v>
      </c>
      <c r="E11" s="7"/>
      <c r="F11" s="25">
        <f>SUM(F12:F14)</f>
        <v>376000</v>
      </c>
      <c r="G11" s="25">
        <f t="shared" ref="G11:J11" si="0">SUM(G12:G14)</f>
        <v>312205.58</v>
      </c>
      <c r="H11" s="25">
        <f t="shared" si="0"/>
        <v>376000</v>
      </c>
      <c r="I11" s="25">
        <f t="shared" si="0"/>
        <v>400000</v>
      </c>
      <c r="J11" s="25">
        <f t="shared" si="0"/>
        <v>400000</v>
      </c>
      <c r="K11" s="25">
        <v>400000</v>
      </c>
    </row>
    <row r="12" spans="1:11" ht="106.5" customHeight="1" thickBot="1">
      <c r="A12" s="5">
        <v>2</v>
      </c>
      <c r="B12" s="4"/>
      <c r="C12" s="4" t="s">
        <v>11</v>
      </c>
      <c r="D12" s="7" t="s">
        <v>12</v>
      </c>
      <c r="E12" s="4" t="s">
        <v>13</v>
      </c>
      <c r="F12" s="25">
        <v>363900</v>
      </c>
      <c r="G12" s="25">
        <v>300224.67</v>
      </c>
      <c r="H12" s="25">
        <v>363900</v>
      </c>
      <c r="I12" s="25">
        <v>396000</v>
      </c>
      <c r="J12" s="25">
        <v>396000</v>
      </c>
      <c r="K12" s="25">
        <v>396000</v>
      </c>
    </row>
    <row r="13" spans="1:11" ht="165.75" thickBot="1">
      <c r="A13" s="5">
        <v>3</v>
      </c>
      <c r="B13" s="4"/>
      <c r="C13" s="4" t="s">
        <v>14</v>
      </c>
      <c r="D13" s="7" t="s">
        <v>15</v>
      </c>
      <c r="E13" s="4" t="s">
        <v>13</v>
      </c>
      <c r="F13" s="25">
        <v>6300</v>
      </c>
      <c r="G13" s="25">
        <v>6212.21</v>
      </c>
      <c r="H13" s="25">
        <v>6300</v>
      </c>
      <c r="I13" s="25">
        <v>1000</v>
      </c>
      <c r="J13" s="25">
        <v>1000</v>
      </c>
      <c r="K13" s="25">
        <v>1000</v>
      </c>
    </row>
    <row r="14" spans="1:11" ht="63" customHeight="1" thickBot="1">
      <c r="A14" s="5">
        <v>4</v>
      </c>
      <c r="B14" s="4"/>
      <c r="C14" s="4" t="s">
        <v>16</v>
      </c>
      <c r="D14" s="6" t="s">
        <v>17</v>
      </c>
      <c r="E14" s="4" t="s">
        <v>13</v>
      </c>
      <c r="F14" s="25">
        <v>5800</v>
      </c>
      <c r="G14" s="25">
        <v>5768.7</v>
      </c>
      <c r="H14" s="25">
        <v>5800</v>
      </c>
      <c r="I14" s="25">
        <v>3000</v>
      </c>
      <c r="J14" s="25">
        <v>3000</v>
      </c>
      <c r="K14" s="25">
        <v>3000</v>
      </c>
    </row>
    <row r="15" spans="1:11" ht="15.75" thickBot="1">
      <c r="A15" s="5"/>
      <c r="B15" s="4"/>
      <c r="C15" s="4" t="s">
        <v>75</v>
      </c>
      <c r="D15" s="6" t="s">
        <v>76</v>
      </c>
      <c r="E15" s="4"/>
      <c r="F15" s="25">
        <f>SUM(F16)</f>
        <v>0</v>
      </c>
      <c r="G15" s="25">
        <f t="shared" ref="G15" si="1">SUM(G16)</f>
        <v>857.18</v>
      </c>
      <c r="H15" s="25">
        <f t="shared" ref="H15" si="2">SUM(H16)</f>
        <v>857.18</v>
      </c>
      <c r="I15" s="25">
        <f t="shared" ref="I15" si="3">SUM(I16)</f>
        <v>0</v>
      </c>
      <c r="J15" s="25">
        <f t="shared" ref="J15" si="4">SUM(J16)</f>
        <v>0</v>
      </c>
      <c r="K15" s="25">
        <f t="shared" ref="K15" si="5">SUM(K16)</f>
        <v>0</v>
      </c>
    </row>
    <row r="16" spans="1:11" ht="45.75" thickBot="1">
      <c r="A16" s="5"/>
      <c r="B16" s="4"/>
      <c r="C16" s="4" t="s">
        <v>77</v>
      </c>
      <c r="D16" s="6" t="s">
        <v>78</v>
      </c>
      <c r="E16" s="4" t="s">
        <v>13</v>
      </c>
      <c r="F16" s="25">
        <v>0</v>
      </c>
      <c r="G16" s="25">
        <v>857.18</v>
      </c>
      <c r="H16" s="25">
        <v>857.18</v>
      </c>
      <c r="I16" s="25">
        <v>0</v>
      </c>
      <c r="J16" s="25">
        <v>0</v>
      </c>
      <c r="K16" s="25">
        <v>0</v>
      </c>
    </row>
    <row r="17" spans="1:11" ht="15.75" thickBot="1">
      <c r="A17" s="5">
        <v>5</v>
      </c>
      <c r="B17" s="4"/>
      <c r="C17" s="4" t="s">
        <v>18</v>
      </c>
      <c r="D17" s="7" t="s">
        <v>19</v>
      </c>
      <c r="E17" s="4"/>
      <c r="F17" s="25">
        <f>SUM(F18)</f>
        <v>400000</v>
      </c>
      <c r="G17" s="25">
        <f t="shared" ref="G17:K17" si="6">SUM(G18)</f>
        <v>201594.51</v>
      </c>
      <c r="H17" s="25">
        <f t="shared" si="6"/>
        <v>400000</v>
      </c>
      <c r="I17" s="25">
        <f t="shared" si="6"/>
        <v>400000</v>
      </c>
      <c r="J17" s="25">
        <f t="shared" si="6"/>
        <v>400000</v>
      </c>
      <c r="K17" s="25">
        <f t="shared" si="6"/>
        <v>400000</v>
      </c>
    </row>
    <row r="18" spans="1:11" ht="75.75" thickBot="1">
      <c r="A18" s="5">
        <v>6</v>
      </c>
      <c r="B18" s="4"/>
      <c r="C18" s="4" t="s">
        <v>20</v>
      </c>
      <c r="D18" s="7" t="s">
        <v>21</v>
      </c>
      <c r="E18" s="4" t="s">
        <v>13</v>
      </c>
      <c r="F18" s="25">
        <v>400000</v>
      </c>
      <c r="G18" s="25">
        <v>201594.51</v>
      </c>
      <c r="H18" s="25">
        <v>400000</v>
      </c>
      <c r="I18" s="25">
        <v>400000</v>
      </c>
      <c r="J18" s="26">
        <v>400000</v>
      </c>
      <c r="K18" s="26">
        <v>400000</v>
      </c>
    </row>
    <row r="19" spans="1:11" ht="15.75" thickBot="1">
      <c r="A19" s="22">
        <v>7</v>
      </c>
      <c r="B19" s="22"/>
      <c r="C19" s="22" t="s">
        <v>22</v>
      </c>
      <c r="D19" s="23" t="s">
        <v>23</v>
      </c>
      <c r="E19" s="22"/>
      <c r="F19" s="27">
        <f>SUM(F20:F21)</f>
        <v>944000</v>
      </c>
      <c r="G19" s="27">
        <f t="shared" ref="G19:K19" si="7">SUM(G20:G21)</f>
        <v>919171.45</v>
      </c>
      <c r="H19" s="27">
        <f t="shared" si="7"/>
        <v>1106000</v>
      </c>
      <c r="I19" s="27">
        <f t="shared" si="7"/>
        <v>930000</v>
      </c>
      <c r="J19" s="27">
        <f t="shared" si="7"/>
        <v>930000</v>
      </c>
      <c r="K19" s="27">
        <f t="shared" si="7"/>
        <v>930000</v>
      </c>
    </row>
    <row r="20" spans="1:11" ht="60.75" thickBot="1">
      <c r="A20" s="5">
        <v>8</v>
      </c>
      <c r="B20" s="4"/>
      <c r="C20" s="4" t="s">
        <v>24</v>
      </c>
      <c r="D20" s="7" t="s">
        <v>25</v>
      </c>
      <c r="E20" s="4" t="s">
        <v>13</v>
      </c>
      <c r="F20" s="25">
        <v>456000</v>
      </c>
      <c r="G20" s="25">
        <v>334752.49</v>
      </c>
      <c r="H20" s="25">
        <v>456000</v>
      </c>
      <c r="I20" s="25">
        <v>460000</v>
      </c>
      <c r="J20" s="25">
        <v>460000</v>
      </c>
      <c r="K20" s="25">
        <v>460000</v>
      </c>
    </row>
    <row r="21" spans="1:11" ht="60.75" thickBot="1">
      <c r="A21" s="5">
        <v>9</v>
      </c>
      <c r="B21" s="4"/>
      <c r="C21" s="4" t="s">
        <v>26</v>
      </c>
      <c r="D21" s="7" t="s">
        <v>27</v>
      </c>
      <c r="E21" s="4" t="s">
        <v>13</v>
      </c>
      <c r="F21" s="25">
        <v>488000</v>
      </c>
      <c r="G21" s="25">
        <v>584418.96</v>
      </c>
      <c r="H21" s="25">
        <v>650000</v>
      </c>
      <c r="I21" s="25">
        <v>470000</v>
      </c>
      <c r="J21" s="25">
        <v>470000</v>
      </c>
      <c r="K21" s="25">
        <v>470000</v>
      </c>
    </row>
    <row r="22" spans="1:11" ht="15.75" thickBot="1">
      <c r="A22" s="5">
        <v>10</v>
      </c>
      <c r="B22" s="4"/>
      <c r="C22" s="4" t="s">
        <v>28</v>
      </c>
      <c r="D22" s="7" t="s">
        <v>29</v>
      </c>
      <c r="E22" s="4"/>
      <c r="F22" s="25">
        <f>SUM(F23)</f>
        <v>10000</v>
      </c>
      <c r="G22" s="25">
        <f t="shared" ref="G22:K22" si="8">SUM(G23)</f>
        <v>8200</v>
      </c>
      <c r="H22" s="25">
        <f t="shared" si="8"/>
        <v>10000</v>
      </c>
      <c r="I22" s="25">
        <f t="shared" si="8"/>
        <v>10000</v>
      </c>
      <c r="J22" s="25">
        <f t="shared" si="8"/>
        <v>10000</v>
      </c>
      <c r="K22" s="25">
        <f t="shared" si="8"/>
        <v>10000</v>
      </c>
    </row>
    <row r="23" spans="1:11" ht="105.75" thickBot="1">
      <c r="A23" s="5">
        <v>11</v>
      </c>
      <c r="B23" s="4"/>
      <c r="C23" s="4" t="s">
        <v>30</v>
      </c>
      <c r="D23" s="7" t="s">
        <v>31</v>
      </c>
      <c r="E23" s="4" t="s">
        <v>32</v>
      </c>
      <c r="F23" s="25">
        <v>10000</v>
      </c>
      <c r="G23" s="25">
        <v>8200</v>
      </c>
      <c r="H23" s="25">
        <v>10000</v>
      </c>
      <c r="I23" s="25">
        <v>10000</v>
      </c>
      <c r="J23" s="25">
        <v>10000</v>
      </c>
      <c r="K23" s="25">
        <v>10000</v>
      </c>
    </row>
    <row r="24" spans="1:11" ht="75.75" thickBot="1">
      <c r="A24" s="5">
        <v>12</v>
      </c>
      <c r="B24" s="4"/>
      <c r="C24" s="4" t="s">
        <v>33</v>
      </c>
      <c r="D24" s="4" t="s">
        <v>34</v>
      </c>
      <c r="E24" s="4"/>
      <c r="F24" s="25">
        <f>SUM(F25)</f>
        <v>141200</v>
      </c>
      <c r="G24" s="25">
        <f t="shared" ref="G24:K24" si="9">SUM(G25)</f>
        <v>113625</v>
      </c>
      <c r="H24" s="25">
        <f t="shared" si="9"/>
        <v>141200</v>
      </c>
      <c r="I24" s="25">
        <f t="shared" ref="I24" si="10">SUM(I25)</f>
        <v>141200</v>
      </c>
      <c r="J24" s="25">
        <f t="shared" ref="J24" si="11">SUM(J25)</f>
        <v>141200</v>
      </c>
      <c r="K24" s="25">
        <f t="shared" ref="K24" si="12">SUM(K25)</f>
        <v>141200</v>
      </c>
    </row>
    <row r="25" spans="1:11" ht="90.75" thickBot="1">
      <c r="A25" s="5">
        <v>13</v>
      </c>
      <c r="B25" s="4"/>
      <c r="C25" s="4" t="s">
        <v>35</v>
      </c>
      <c r="D25" s="7" t="s">
        <v>36</v>
      </c>
      <c r="E25" s="4" t="s">
        <v>32</v>
      </c>
      <c r="F25" s="25">
        <v>141200</v>
      </c>
      <c r="G25" s="25">
        <v>113625</v>
      </c>
      <c r="H25" s="25">
        <v>141200</v>
      </c>
      <c r="I25" s="26">
        <v>141200</v>
      </c>
      <c r="J25" s="26">
        <v>141200</v>
      </c>
      <c r="K25" s="26">
        <v>141200</v>
      </c>
    </row>
    <row r="26" spans="1:11" ht="45.75" thickBot="1">
      <c r="A26" s="5">
        <v>14</v>
      </c>
      <c r="B26" s="4"/>
      <c r="C26" s="4" t="s">
        <v>37</v>
      </c>
      <c r="D26" s="4" t="s">
        <v>38</v>
      </c>
      <c r="E26" s="4"/>
      <c r="F26" s="25">
        <f>SUM(F27)</f>
        <v>100000</v>
      </c>
      <c r="G26" s="25">
        <f t="shared" ref="G26:K26" si="13">SUM(G27)</f>
        <v>84069.35</v>
      </c>
      <c r="H26" s="25">
        <f t="shared" si="13"/>
        <v>100000</v>
      </c>
      <c r="I26" s="25">
        <f t="shared" si="13"/>
        <v>100000</v>
      </c>
      <c r="J26" s="25">
        <f t="shared" si="13"/>
        <v>100000</v>
      </c>
      <c r="K26" s="25">
        <f t="shared" si="13"/>
        <v>100000</v>
      </c>
    </row>
    <row r="27" spans="1:11" ht="30.75" thickBot="1">
      <c r="A27" s="5">
        <v>15</v>
      </c>
      <c r="B27" s="4"/>
      <c r="C27" s="4" t="s">
        <v>39</v>
      </c>
      <c r="D27" s="7" t="s">
        <v>40</v>
      </c>
      <c r="E27" s="4" t="s">
        <v>32</v>
      </c>
      <c r="F27" s="25">
        <v>100000</v>
      </c>
      <c r="G27" s="25">
        <v>84069.35</v>
      </c>
      <c r="H27" s="25">
        <v>100000</v>
      </c>
      <c r="I27" s="26">
        <v>100000</v>
      </c>
      <c r="J27" s="26">
        <v>100000</v>
      </c>
      <c r="K27" s="26">
        <v>100000</v>
      </c>
    </row>
    <row r="28" spans="1:11" ht="15.75" thickBot="1">
      <c r="A28" s="22"/>
      <c r="B28" s="22"/>
      <c r="C28" s="22" t="s">
        <v>71</v>
      </c>
      <c r="D28" s="23" t="s">
        <v>72</v>
      </c>
      <c r="E28" s="22"/>
      <c r="F28" s="25">
        <f>SUM(F29)</f>
        <v>0</v>
      </c>
      <c r="G28" s="25">
        <f t="shared" ref="G28" si="14">SUM(G29)</f>
        <v>-26099.4</v>
      </c>
      <c r="H28" s="25">
        <f t="shared" ref="H28" si="15">SUM(H29)</f>
        <v>-26099.4</v>
      </c>
      <c r="I28" s="25">
        <f t="shared" ref="I28" si="16">SUM(I29)</f>
        <v>0</v>
      </c>
      <c r="J28" s="25">
        <f t="shared" ref="J28" si="17">SUM(J29)</f>
        <v>0</v>
      </c>
      <c r="K28" s="25">
        <f t="shared" ref="K28" si="18">SUM(K29)</f>
        <v>0</v>
      </c>
    </row>
    <row r="29" spans="1:11" ht="30.75" thickBot="1">
      <c r="A29" s="8"/>
      <c r="B29" s="9"/>
      <c r="C29" s="3" t="s">
        <v>73</v>
      </c>
      <c r="D29" s="21" t="s">
        <v>74</v>
      </c>
      <c r="E29" s="4" t="s">
        <v>32</v>
      </c>
      <c r="F29" s="30">
        <v>0</v>
      </c>
      <c r="G29" s="30">
        <v>-26099.4</v>
      </c>
      <c r="H29" s="30">
        <v>-26099.4</v>
      </c>
      <c r="I29" s="31"/>
      <c r="J29" s="31"/>
      <c r="K29" s="31"/>
    </row>
    <row r="30" spans="1:11" ht="60.75" thickBot="1">
      <c r="A30" s="3">
        <v>16</v>
      </c>
      <c r="B30" s="3"/>
      <c r="C30" s="3" t="s">
        <v>41</v>
      </c>
      <c r="D30" s="21" t="s">
        <v>42</v>
      </c>
      <c r="E30" s="3"/>
      <c r="F30" s="28">
        <f>SUM(F31:F38)</f>
        <v>15063691.960000001</v>
      </c>
      <c r="G30" s="28">
        <f t="shared" ref="G30:K30" si="19">SUM(G31:G38)</f>
        <v>13041553.9</v>
      </c>
      <c r="H30" s="28">
        <f t="shared" si="19"/>
        <v>15063691.960000001</v>
      </c>
      <c r="I30" s="28">
        <f t="shared" si="19"/>
        <v>7373439</v>
      </c>
      <c r="J30" s="28">
        <f t="shared" si="19"/>
        <v>6633874</v>
      </c>
      <c r="K30" s="28">
        <f t="shared" si="19"/>
        <v>6412000</v>
      </c>
    </row>
    <row r="31" spans="1:11" ht="45.75" thickBot="1">
      <c r="A31" s="22">
        <v>17</v>
      </c>
      <c r="B31" s="22"/>
      <c r="C31" s="22" t="s">
        <v>43</v>
      </c>
      <c r="D31" s="23" t="s">
        <v>44</v>
      </c>
      <c r="E31" s="22" t="s">
        <v>32</v>
      </c>
      <c r="F31" s="27">
        <v>7054900</v>
      </c>
      <c r="G31" s="27">
        <v>5879080</v>
      </c>
      <c r="H31" s="27">
        <v>7054900</v>
      </c>
      <c r="I31" s="29">
        <v>6573300</v>
      </c>
      <c r="J31" s="29">
        <v>6412000</v>
      </c>
      <c r="K31" s="27">
        <v>6412000</v>
      </c>
    </row>
    <row r="32" spans="1:11" ht="45.75" thickBot="1">
      <c r="A32" s="5">
        <v>18</v>
      </c>
      <c r="B32" s="4"/>
      <c r="C32" s="4" t="s">
        <v>45</v>
      </c>
      <c r="D32" s="7" t="s">
        <v>46</v>
      </c>
      <c r="E32" s="4" t="s">
        <v>32</v>
      </c>
      <c r="F32" s="25">
        <v>433017</v>
      </c>
      <c r="G32" s="25">
        <v>405817</v>
      </c>
      <c r="H32" s="25">
        <v>433017</v>
      </c>
      <c r="I32" s="26">
        <v>0</v>
      </c>
      <c r="J32" s="26">
        <v>0</v>
      </c>
      <c r="K32" s="26">
        <v>0</v>
      </c>
    </row>
    <row r="33" spans="1:11" ht="30.75" thickBot="1">
      <c r="A33" s="5"/>
      <c r="B33" s="4"/>
      <c r="C33" s="4" t="s">
        <v>67</v>
      </c>
      <c r="D33" s="7" t="s">
        <v>68</v>
      </c>
      <c r="E33" s="4" t="s">
        <v>32</v>
      </c>
      <c r="F33" s="25">
        <v>6211720</v>
      </c>
      <c r="G33" s="25">
        <v>5594462.9800000004</v>
      </c>
      <c r="H33" s="25">
        <v>6211720</v>
      </c>
      <c r="I33" s="26">
        <v>0</v>
      </c>
      <c r="J33" s="26">
        <v>0</v>
      </c>
      <c r="K33" s="26">
        <v>0</v>
      </c>
    </row>
    <row r="34" spans="1:11" ht="30.75" thickBot="1">
      <c r="A34" s="5">
        <v>19</v>
      </c>
      <c r="B34" s="4"/>
      <c r="C34" s="4" t="s">
        <v>47</v>
      </c>
      <c r="D34" s="7" t="s">
        <v>48</v>
      </c>
      <c r="E34" s="4" t="s">
        <v>32</v>
      </c>
      <c r="F34" s="25">
        <v>621977</v>
      </c>
      <c r="G34" s="25">
        <v>621977</v>
      </c>
      <c r="H34" s="25">
        <v>621977</v>
      </c>
      <c r="I34" s="26">
        <v>593517</v>
      </c>
      <c r="J34" s="26">
        <v>0</v>
      </c>
      <c r="K34" s="26">
        <v>0</v>
      </c>
    </row>
    <row r="35" spans="1:11" ht="60.75" thickBot="1">
      <c r="A35" s="5">
        <v>20</v>
      </c>
      <c r="B35" s="4"/>
      <c r="C35" s="4" t="s">
        <v>49</v>
      </c>
      <c r="D35" s="7" t="s">
        <v>50</v>
      </c>
      <c r="E35" s="4" t="s">
        <v>32</v>
      </c>
      <c r="F35" s="25">
        <v>225500</v>
      </c>
      <c r="G35" s="25">
        <v>131363.79</v>
      </c>
      <c r="H35" s="25">
        <v>225500</v>
      </c>
      <c r="I35" s="26">
        <v>205000</v>
      </c>
      <c r="J35" s="26">
        <v>214900</v>
      </c>
      <c r="K35" s="26">
        <v>0</v>
      </c>
    </row>
    <row r="36" spans="1:11" ht="75.75" thickBot="1">
      <c r="A36" s="22">
        <v>21</v>
      </c>
      <c r="B36" s="22"/>
      <c r="C36" s="22" t="s">
        <v>51</v>
      </c>
      <c r="D36" s="24" t="s">
        <v>52</v>
      </c>
      <c r="E36" s="22" t="s">
        <v>32</v>
      </c>
      <c r="F36" s="27">
        <v>1515</v>
      </c>
      <c r="G36" s="27">
        <v>413</v>
      </c>
      <c r="H36" s="27">
        <v>1515</v>
      </c>
      <c r="I36" s="29">
        <v>1622</v>
      </c>
      <c r="J36" s="29">
        <v>6974</v>
      </c>
      <c r="K36" s="29">
        <v>0</v>
      </c>
    </row>
    <row r="37" spans="1:11" ht="105.75" thickBot="1">
      <c r="A37" s="5">
        <v>22</v>
      </c>
      <c r="B37" s="4"/>
      <c r="C37" s="4" t="s">
        <v>53</v>
      </c>
      <c r="D37" s="7" t="s">
        <v>54</v>
      </c>
      <c r="E37" s="4" t="s">
        <v>32</v>
      </c>
      <c r="F37" s="25">
        <v>538909.9</v>
      </c>
      <c r="G37" s="25">
        <v>432287.07</v>
      </c>
      <c r="H37" s="25">
        <v>538909.9</v>
      </c>
      <c r="I37" s="26">
        <v>0</v>
      </c>
      <c r="J37" s="26">
        <v>0</v>
      </c>
      <c r="K37" s="26">
        <v>0</v>
      </c>
    </row>
    <row r="38" spans="1:11" ht="75.75" thickBot="1">
      <c r="A38" s="22"/>
      <c r="B38" s="22"/>
      <c r="C38" s="4" t="s">
        <v>69</v>
      </c>
      <c r="D38" s="7" t="s">
        <v>70</v>
      </c>
      <c r="E38" s="22" t="s">
        <v>32</v>
      </c>
      <c r="F38" s="25">
        <v>-23846.94</v>
      </c>
      <c r="G38" s="25">
        <v>-23846.94</v>
      </c>
      <c r="H38" s="25">
        <v>-23846.94</v>
      </c>
      <c r="I38" s="26">
        <v>0</v>
      </c>
      <c r="J38" s="26">
        <v>0</v>
      </c>
      <c r="K38" s="26">
        <v>0</v>
      </c>
    </row>
    <row r="39" spans="1:11" ht="15.75" thickBot="1">
      <c r="A39" s="15" t="s">
        <v>55</v>
      </c>
      <c r="B39" s="16"/>
      <c r="C39" s="16"/>
      <c r="D39" s="16"/>
      <c r="E39" s="17"/>
      <c r="F39" s="26">
        <f>F30+F24+F26+F22+F19+F17+F11+F28+F15</f>
        <v>17034891.960000001</v>
      </c>
      <c r="G39" s="26">
        <f t="shared" ref="G39:K39" si="20">G30+G24+G26+G22+G19+G17+G11+G28+G15</f>
        <v>14655177.569999998</v>
      </c>
      <c r="H39" s="26">
        <f t="shared" si="20"/>
        <v>17171649.740000002</v>
      </c>
      <c r="I39" s="26">
        <f t="shared" si="20"/>
        <v>9354639</v>
      </c>
      <c r="J39" s="26">
        <f t="shared" si="20"/>
        <v>8615074</v>
      </c>
      <c r="K39" s="26">
        <f t="shared" si="20"/>
        <v>8393200</v>
      </c>
    </row>
    <row r="40" spans="1:11" ht="15.75">
      <c r="A40" s="1"/>
    </row>
    <row r="41" spans="1:11" ht="189">
      <c r="A41" s="1" t="s">
        <v>56</v>
      </c>
    </row>
    <row r="42" spans="1:11" ht="15.75">
      <c r="A42" s="2"/>
    </row>
    <row r="43" spans="1:11" ht="15.75">
      <c r="A43" s="2" t="s">
        <v>57</v>
      </c>
    </row>
    <row r="44" spans="1:11" ht="15.75">
      <c r="A44" s="2"/>
    </row>
    <row r="45" spans="1:11" ht="15.75">
      <c r="A45" s="2" t="s">
        <v>58</v>
      </c>
    </row>
  </sheetData>
  <mergeCells count="13">
    <mergeCell ref="A39:E39"/>
    <mergeCell ref="A1:K1"/>
    <mergeCell ref="A3:K3"/>
    <mergeCell ref="A5:K5"/>
    <mergeCell ref="A7:K7"/>
    <mergeCell ref="H8:H9"/>
    <mergeCell ref="I8:K8"/>
    <mergeCell ref="A8:A9"/>
    <mergeCell ref="B8:B9"/>
    <mergeCell ref="C8:D8"/>
    <mergeCell ref="E8:E9"/>
    <mergeCell ref="F8:F9"/>
    <mergeCell ref="G8:G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2020-11-07T15:34:48Z</dcterms:created>
  <dcterms:modified xsi:type="dcterms:W3CDTF">2020-11-07T16:18:33Z</dcterms:modified>
</cp:coreProperties>
</file>