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5.02.2021" sheetId="1" r:id="rId1"/>
  </sheets>
  <definedNames>
    <definedName name="_xlnm.Print_Area" localSheetId="0">'Решение 25.02.2021'!$A$1:$F$70</definedName>
  </definedNames>
  <calcPr fullCalcOnLoad="1"/>
</workbook>
</file>

<file path=xl/sharedStrings.xml><?xml version="1.0" encoding="utf-8"?>
<sst xmlns="http://schemas.openxmlformats.org/spreadsheetml/2006/main" count="128" uniqueCount="107">
  <si>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</si>
  <si>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</si>
  <si>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</si>
  <si>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</si>
  <si>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</si>
  <si>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</si>
  <si>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</si>
  <si>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</si>
  <si>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</si>
  <si>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</si>
  <si>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</si>
  <si>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</si>
  <si>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</si>
  <si>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</si>
  <si>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</si>
  <si>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</si>
  <si>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</si>
  <si>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</si>
  <si>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</si>
  <si>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</si>
  <si>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</si>
  <si>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</si>
  <si>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</si>
  <si>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</si>
  <si>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</si>
  <si>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</si>
  <si>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</si>
  <si>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</si>
  <si>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</si>
  <si>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</si>
  <si>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</si>
  <si>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</si>
  <si>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</si>
  <si>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</si>
  <si>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</si>
  <si>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Приложение №2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</si>
  <si>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</si>
  <si>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</si>
  <si>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</si>
  <si>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</si>
  <si>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ВСЕГО ДОХОДОВ 2022 год</t>
  </si>
  <si>
    <t>Подпрограмма "Муниципальная служба Китовского сельского поселения"</t>
  </si>
  <si>
    <t>Основное мероприятие Обеспечение деятельности администрации Китовского сельского поселения</t>
  </si>
  <si>
    <t>0130000000</t>
  </si>
  <si>
    <t>0130100000</t>
  </si>
  <si>
    <t>Закон Ивановской области от 15.12.2021 №98-ОЗ "Об областном бюджете на 2022 год и на плановый период 2023 и 2024 годов"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</si>
  <si>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</si>
  <si>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</si>
  <si>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</si>
  <si>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000 2 02 30000 00 0000 150</t>
  </si>
  <si>
    <t>000 2 02 35118 00 0000 150</t>
  </si>
  <si>
    <t>000 2 02 35118 10 0000 150</t>
  </si>
  <si>
    <t>927 2 02 35118 10 0000 150</t>
  </si>
  <si>
    <t>Обеспечение функций аппарата администрации Китовского сельского поселения (Закупка товаров, работ и услуг для обеспечения государственных (муниципальных) нужд)</t>
  </si>
  <si>
    <t>Обеспечение функций аппарата администрации Китовского сельского поселения (Иные бюджетные ассигнования)</t>
  </si>
  <si>
    <t>0130100050 200</t>
  </si>
  <si>
    <t>0130100050 800</t>
  </si>
  <si>
    <t>Перераспределение бюджетных ассигнований между видами расходов для оплаты штрафа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</si>
  <si>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</si>
  <si>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</si>
  <si>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</si>
  <si>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</si>
  <si>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</si>
  <si>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</si>
  <si>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Обеспечение освещения улиц (Иные бюджетные ассигнования)</t>
  </si>
  <si>
    <t>0310120040 800</t>
  </si>
  <si>
    <t>Увеличение бюджетных ассигнований на оплату претензии АО  "Энергосбыт Плюс"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</si>
  <si>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</si>
  <si>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</si>
  <si>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</si>
  <si>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Реализация полномочий Российской Федерации на осуществление первичного воинского учета органами местного самоуправления поселений и городских округов</t>
  </si>
  <si>
    <t>Иные непрограммные мероприятия</t>
  </si>
  <si>
    <t>Осуществление первичного воинского учета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</si>
  <si>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органами местного самоуправления поселений и городских округов  (Закупка товаров, работ и услуг для обеспечения государственных (муниципальных) нужд)</t>
  </si>
  <si>
    <t>3190051180 100</t>
  </si>
  <si>
    <t>3190051180 200</t>
  </si>
  <si>
    <t>927 0104 0130100050 200</t>
  </si>
  <si>
    <t>927 0104 0130100050 800</t>
  </si>
  <si>
    <t>Осуществление первичного воинского учета органами местного самоуправления поселений и городских округов (Закупка товаров, работ и услуг для обеспечения государственных (муниципальных) нужд)</t>
  </si>
  <si>
    <t>927 0203 3190051180 100</t>
  </si>
  <si>
    <t>927 0203 3190051180 200</t>
  </si>
  <si>
    <t>927 0503 0310120040 800</t>
  </si>
  <si>
    <t>0200</t>
  </si>
  <si>
    <t>НАЦИОНАЛЬНАЯ ОБОРОНА</t>
  </si>
  <si>
    <t>Мобилизационная и вневойсковая подготовка</t>
  </si>
  <si>
    <t>0203</t>
  </si>
  <si>
    <t>ЖИЛИЩНО-КОММУНАЛЬНОЕ ХОЗЯЙСТВО</t>
  </si>
  <si>
    <t>Благоустройство</t>
  </si>
  <si>
    <t>0500</t>
  </si>
  <si>
    <t>0503</t>
  </si>
  <si>
    <t>3490000000</t>
  </si>
  <si>
    <t>Исполнение судебных решений (Иные бюджетные ассигнования)</t>
  </si>
  <si>
    <t>3490090020 800</t>
  </si>
  <si>
    <t>927 0113 3490090020 800</t>
  </si>
  <si>
    <t>Увеличение бюджетных ассигнований на оплату исполнительного листа</t>
  </si>
  <si>
    <t>ОБЩЕГОСУДАРСТВЕННЫЕ ВОПРОСЫ</t>
  </si>
  <si>
    <t>0100</t>
  </si>
  <si>
    <t>Другие общегосударственные вопросы</t>
  </si>
  <si>
    <t>0113</t>
  </si>
  <si>
    <t>Закон Ивановской области от 15.12.2021 №98-ОЗ "Об областном бюджете на 2022 год и на плановый период 2023 и 2024 годов", (повышение заработной платы до МРОТ с 01.06.2022г.)</t>
  </si>
  <si>
    <t>Организация представления муниципальных услуг на базе и через удаленные рабочие места муниципального автономного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</t>
  </si>
  <si>
    <t>3590020030 200</t>
  </si>
  <si>
    <t>Повышение ФОТ с 01.10.2022</t>
  </si>
  <si>
    <t>927 0113 3590020030 200</t>
  </si>
  <si>
    <t>Увеличение бюджетных ассигнований на оплату исполнительного листа, повышение ФОТ с 01.10.2022 (МФЦ)</t>
  </si>
  <si>
    <t>Пояснительная записка к уточнению бюджета на 21 сентября 2022 года</t>
  </si>
  <si>
    <t xml:space="preserve">Проект Решения от 21.09.2022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</si>
</sst>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" fontId="61" fillId="0" borderId="0" xfId="0" applyNumberFormat="1" applyFont="1" applyBorder="1" applyAlignment="1">
      <alignment horizontal="center" wrapText="1"/>
    </xf>
    <xf numFmtId="4" fontId="61" fillId="33" borderId="0" xfId="0" applyNumberFormat="1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4" fontId="61" fillId="0" borderId="0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19" xfId="0" applyNumberFormat="1" applyFont="1" applyFill="1" applyBorder="1" applyAlignment="1">
      <alignment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5" fillId="34" borderId="10" xfId="0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justify" vertical="center" wrapText="1"/>
    </xf>
    <xf numFmtId="0" fontId="9" fillId="35" borderId="20" xfId="0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0" fontId="9" fillId="35" borderId="22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justify" vertical="top" wrapText="1"/>
    </xf>
    <xf numFmtId="49" fontId="67" fillId="38" borderId="10" xfId="0" applyNumberFormat="1" applyFont="1" applyFill="1" applyBorder="1" applyAlignment="1">
      <alignment horizontal="center" vertical="top"/>
    </xf>
    <xf numFmtId="0" fontId="68" fillId="16" borderId="10" xfId="0" applyFont="1" applyFill="1" applyBorder="1" applyAlignment="1">
      <alignment horizontal="justify" vertical="top" wrapText="1"/>
    </xf>
    <xf numFmtId="49" fontId="69" fillId="16" borderId="10" xfId="0" applyNumberFormat="1" applyFont="1" applyFill="1" applyBorder="1" applyAlignment="1">
      <alignment horizontal="center" vertical="top"/>
    </xf>
    <xf numFmtId="0" fontId="65" fillId="10" borderId="10" xfId="0" applyFont="1" applyFill="1" applyBorder="1" applyAlignment="1">
      <alignment horizontal="justify" vertical="top" wrapText="1"/>
    </xf>
    <xf numFmtId="49" fontId="70" fillId="10" borderId="10" xfId="0" applyNumberFormat="1" applyFont="1" applyFill="1" applyBorder="1" applyAlignment="1">
      <alignment horizontal="center" vertical="top"/>
    </xf>
    <xf numFmtId="0" fontId="65" fillId="0" borderId="10" xfId="0" applyFont="1" applyBorder="1" applyAlignment="1">
      <alignment horizontal="justify" vertical="top" wrapText="1"/>
    </xf>
    <xf numFmtId="49" fontId="70" fillId="0" borderId="10" xfId="0" applyNumberFormat="1" applyFont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justify" vertical="center" wrapText="1"/>
    </xf>
    <xf numFmtId="49" fontId="6" fillId="35" borderId="23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5" fillId="38" borderId="10" xfId="0" applyFont="1" applyFill="1" applyBorder="1" applyAlignment="1">
      <alignment vertical="top" wrapText="1"/>
    </xf>
    <xf numFmtId="49" fontId="66" fillId="38" borderId="10" xfId="0" applyNumberFormat="1" applyFont="1" applyFill="1" applyBorder="1" applyAlignment="1">
      <alignment horizontal="center" vertical="top"/>
    </xf>
    <xf numFmtId="171" fontId="2" fillId="34" borderId="10" xfId="63" applyFont="1" applyFill="1" applyBorder="1" applyAlignment="1">
      <alignment horizontal="right" vertical="center" wrapText="1"/>
    </xf>
    <xf numFmtId="4" fontId="66" fillId="38" borderId="10" xfId="0" applyNumberFormat="1" applyFont="1" applyFill="1" applyBorder="1" applyAlignment="1">
      <alignment horizontal="right" vertical="top"/>
    </xf>
    <xf numFmtId="4" fontId="67" fillId="38" borderId="10" xfId="0" applyNumberFormat="1" applyFont="1" applyFill="1" applyBorder="1" applyAlignment="1">
      <alignment horizontal="right" vertical="top"/>
    </xf>
    <xf numFmtId="4" fontId="65" fillId="34" borderId="10" xfId="0" applyNumberFormat="1" applyFont="1" applyFill="1" applyBorder="1" applyAlignment="1">
      <alignment horizontal="right" vertical="top"/>
    </xf>
    <xf numFmtId="4" fontId="70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65" fillId="34" borderId="10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35" borderId="25" xfId="0" applyNumberFormat="1" applyFont="1" applyFill="1" applyBorder="1" applyAlignment="1">
      <alignment horizontal="right" vertical="center" wrapText="1"/>
    </xf>
    <xf numFmtId="4" fontId="2" fillId="35" borderId="21" xfId="0" applyNumberFormat="1" applyFont="1" applyFill="1" applyBorder="1" applyAlignment="1">
      <alignment horizontal="right" vertical="center" wrapText="1"/>
    </xf>
    <xf numFmtId="4" fontId="2" fillId="35" borderId="23" xfId="0" applyNumberFormat="1" applyFont="1" applyFill="1" applyBorder="1" applyAlignment="1">
      <alignment horizontal="right" vertical="center" wrapText="1"/>
    </xf>
    <xf numFmtId="4" fontId="2" fillId="35" borderId="26" xfId="0" applyNumberFormat="1" applyFont="1" applyFill="1" applyBorder="1" applyAlignment="1">
      <alignment horizontal="right" vertical="center" wrapText="1"/>
    </xf>
    <xf numFmtId="4" fontId="68" fillId="16" borderId="10" xfId="0" applyNumberFormat="1" applyFont="1" applyFill="1" applyBorder="1" applyAlignment="1">
      <alignment horizontal="right" vertical="top"/>
    </xf>
    <xf numFmtId="4" fontId="65" fillId="10" borderId="10" xfId="0" applyNumberFormat="1" applyFont="1" applyFill="1" applyBorder="1" applyAlignment="1">
      <alignment horizontal="right" vertical="top"/>
    </xf>
    <xf numFmtId="4" fontId="65" fillId="0" borderId="11" xfId="0" applyNumberFormat="1" applyFont="1" applyBorder="1" applyAlignment="1">
      <alignment horizontal="right" vertical="top"/>
    </xf>
    <xf numFmtId="4" fontId="65" fillId="0" borderId="10" xfId="0" applyNumberFormat="1" applyFont="1" applyBorder="1" applyAlignment="1">
      <alignment horizontal="right" vertical="top"/>
    </xf>
    <xf numFmtId="49" fontId="6" fillId="35" borderId="15" xfId="0" applyNumberFormat="1" applyFont="1" applyFill="1" applyBorder="1" applyAlignment="1">
      <alignment horizontal="right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171" fontId="6" fillId="36" borderId="15" xfId="61" applyFont="1" applyFill="1" applyBorder="1" applyAlignment="1">
      <alignment horizontal="right" vertical="center" wrapText="1"/>
    </xf>
    <xf numFmtId="171" fontId="6" fillId="36" borderId="25" xfId="61" applyFont="1" applyFill="1" applyBorder="1" applyAlignment="1">
      <alignment horizontal="right" vertical="center" wrapText="1"/>
    </xf>
    <xf numFmtId="49" fontId="6" fillId="35" borderId="23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49" fontId="6" fillId="35" borderId="26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9" fontId="6" fillId="35" borderId="2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6" fillId="33" borderId="22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9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4" fontId="2" fillId="35" borderId="29" xfId="0" applyNumberFormat="1" applyFont="1" applyFill="1" applyBorder="1" applyAlignment="1">
      <alignment vertical="center" wrapText="1"/>
    </xf>
    <xf numFmtId="4" fontId="2" fillId="35" borderId="30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6" fillId="14" borderId="14" xfId="53" applyFont="1" applyFill="1" applyBorder="1" applyAlignment="1">
      <alignment wrapText="1"/>
      <protection/>
    </xf>
    <xf numFmtId="0" fontId="6" fillId="14" borderId="15" xfId="53" applyFont="1" applyFill="1" applyBorder="1" applyAlignment="1">
      <alignment horizontal="center" vertical="center" wrapText="1"/>
      <protection/>
    </xf>
    <xf numFmtId="0" fontId="67" fillId="16" borderId="10" xfId="0" applyFont="1" applyFill="1" applyBorder="1" applyAlignment="1">
      <alignment horizontal="justify" wrapText="1"/>
    </xf>
    <xf numFmtId="0" fontId="67" fillId="16" borderId="10" xfId="0" applyFont="1" applyFill="1" applyBorder="1" applyAlignment="1">
      <alignment horizontal="center"/>
    </xf>
    <xf numFmtId="0" fontId="70" fillId="16" borderId="10" xfId="0" applyFont="1" applyFill="1" applyBorder="1" applyAlignment="1">
      <alignment horizontal="justify" wrapText="1"/>
    </xf>
    <xf numFmtId="0" fontId="70" fillId="16" borderId="10" xfId="0" applyFont="1" applyFill="1" applyBorder="1" applyAlignment="1">
      <alignment horizontal="center"/>
    </xf>
    <xf numFmtId="0" fontId="70" fillId="10" borderId="10" xfId="0" applyFont="1" applyFill="1" applyBorder="1" applyAlignment="1">
      <alignment horizontal="justify" wrapText="1"/>
    </xf>
    <xf numFmtId="0" fontId="70" fillId="10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justify" wrapText="1"/>
    </xf>
    <xf numFmtId="0" fontId="70" fillId="4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justify" wrapText="1"/>
    </xf>
    <xf numFmtId="0" fontId="70" fillId="0" borderId="10" xfId="0" applyFont="1" applyBorder="1" applyAlignment="1">
      <alignment horizontal="center"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" fontId="6" fillId="14" borderId="25" xfId="53" applyNumberFormat="1" applyFont="1" applyFill="1" applyBorder="1" applyAlignment="1">
      <alignment horizontal="right" vertical="top" wrapText="1"/>
      <protection/>
    </xf>
    <xf numFmtId="4" fontId="6" fillId="14" borderId="15" xfId="0" applyNumberFormat="1" applyFont="1" applyFill="1" applyBorder="1" applyAlignment="1">
      <alignment horizontal="right" vertical="center" wrapText="1"/>
    </xf>
    <xf numFmtId="4" fontId="66" fillId="16" borderId="10" xfId="0" applyNumberFormat="1" applyFont="1" applyFill="1" applyBorder="1" applyAlignment="1">
      <alignment horizontal="right"/>
    </xf>
    <xf numFmtId="4" fontId="65" fillId="16" borderId="10" xfId="0" applyNumberFormat="1" applyFont="1" applyFill="1" applyBorder="1" applyAlignment="1">
      <alignment horizontal="right" vertical="top"/>
    </xf>
    <xf numFmtId="4" fontId="65" fillId="16" borderId="10" xfId="0" applyNumberFormat="1" applyFont="1" applyFill="1" applyBorder="1" applyAlignment="1">
      <alignment horizontal="right" vertical="center"/>
    </xf>
    <xf numFmtId="4" fontId="65" fillId="4" borderId="10" xfId="0" applyNumberFormat="1" applyFont="1" applyFill="1" applyBorder="1" applyAlignment="1">
      <alignment horizontal="right" vertical="top"/>
    </xf>
    <xf numFmtId="4" fontId="6" fillId="33" borderId="25" xfId="53" applyNumberFormat="1" applyFont="1" applyFill="1" applyBorder="1" applyAlignment="1">
      <alignment horizontal="right" vertical="top" wrapText="1"/>
      <protection/>
    </xf>
    <xf numFmtId="4" fontId="6" fillId="33" borderId="15" xfId="53" applyNumberFormat="1" applyFont="1" applyFill="1" applyBorder="1" applyAlignment="1">
      <alignment horizontal="right" vertical="center" wrapText="1"/>
      <protection/>
    </xf>
    <xf numFmtId="0" fontId="70" fillId="0" borderId="10" xfId="0" applyFont="1" applyBorder="1" applyAlignment="1">
      <alignment vertical="top" wrapText="1"/>
    </xf>
    <xf numFmtId="4" fontId="70" fillId="0" borderId="10" xfId="0" applyNumberFormat="1" applyFont="1" applyBorder="1" applyAlignment="1">
      <alignment vertical="top"/>
    </xf>
    <xf numFmtId="4" fontId="69" fillId="16" borderId="10" xfId="0" applyNumberFormat="1" applyFont="1" applyFill="1" applyBorder="1" applyAlignment="1">
      <alignment horizontal="right" vertical="top"/>
    </xf>
    <xf numFmtId="4" fontId="70" fillId="1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justify" vertical="center"/>
    </xf>
    <xf numFmtId="0" fontId="66" fillId="35" borderId="16" xfId="0" applyFont="1" applyFill="1" applyBorder="1" applyAlignment="1">
      <alignment horizontal="justify" wrapText="1"/>
    </xf>
    <xf numFmtId="49" fontId="67" fillId="35" borderId="16" xfId="0" applyNumberFormat="1" applyFont="1" applyFill="1" applyBorder="1" applyAlignment="1">
      <alignment horizontal="center" vertical="top"/>
    </xf>
    <xf numFmtId="0" fontId="66" fillId="38" borderId="10" xfId="0" applyFont="1" applyFill="1" applyBorder="1" applyAlignment="1">
      <alignment horizontal="justify" wrapText="1"/>
    </xf>
    <xf numFmtId="0" fontId="66" fillId="16" borderId="10" xfId="0" applyFont="1" applyFill="1" applyBorder="1" applyAlignment="1">
      <alignment horizontal="justify" wrapText="1"/>
    </xf>
    <xf numFmtId="49" fontId="67" fillId="16" borderId="10" xfId="0" applyNumberFormat="1" applyFont="1" applyFill="1" applyBorder="1" applyAlignment="1">
      <alignment horizontal="center" vertical="top"/>
    </xf>
    <xf numFmtId="0" fontId="65" fillId="10" borderId="10" xfId="0" applyFont="1" applyFill="1" applyBorder="1" applyAlignment="1">
      <alignment horizontal="justify" wrapText="1"/>
    </xf>
    <xf numFmtId="0" fontId="65" fillId="0" borderId="10" xfId="0" applyFont="1" applyBorder="1" applyAlignment="1">
      <alignment horizontal="justify" wrapText="1"/>
    </xf>
    <xf numFmtId="4" fontId="67" fillId="35" borderId="16" xfId="0" applyNumberFormat="1" applyFont="1" applyFill="1" applyBorder="1" applyAlignment="1">
      <alignment horizontal="right" vertical="top"/>
    </xf>
    <xf numFmtId="4" fontId="67" fillId="16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" fontId="70" fillId="0" borderId="12" xfId="0" applyNumberFormat="1" applyFont="1" applyBorder="1" applyAlignment="1">
      <alignment vertical="top"/>
    </xf>
    <xf numFmtId="0" fontId="2" fillId="0" borderId="31" xfId="53" applyFont="1" applyFill="1" applyBorder="1" applyAlignment="1">
      <alignment horizontal="center" vertical="center" wrapText="1"/>
      <protection/>
    </xf>
    <xf numFmtId="4" fontId="70" fillId="0" borderId="12" xfId="0" applyNumberFormat="1" applyFont="1" applyBorder="1" applyAlignment="1">
      <alignment horizontal="right" vertical="top"/>
    </xf>
    <xf numFmtId="4" fontId="70" fillId="0" borderId="10" xfId="0" applyNumberFormat="1" applyFont="1" applyBorder="1" applyAlignment="1">
      <alignment horizontal="right" vertical="top"/>
    </xf>
    <xf numFmtId="4" fontId="70" fillId="0" borderId="11" xfId="0" applyNumberFormat="1" applyFont="1" applyBorder="1" applyAlignment="1">
      <alignment horizontal="right" vertical="top"/>
    </xf>
    <xf numFmtId="4" fontId="15" fillId="35" borderId="15" xfId="0" applyNumberFormat="1" applyFont="1" applyFill="1" applyBorder="1" applyAlignment="1">
      <alignment horizontal="right" vertical="center" wrapText="1"/>
    </xf>
    <xf numFmtId="4" fontId="15" fillId="35" borderId="25" xfId="0" applyNumberFormat="1" applyFont="1" applyFill="1" applyBorder="1" applyAlignment="1">
      <alignment horizontal="right" vertical="center" wrapText="1"/>
    </xf>
    <xf numFmtId="4" fontId="16" fillId="33" borderId="23" xfId="0" applyNumberFormat="1" applyFont="1" applyFill="1" applyBorder="1" applyAlignment="1">
      <alignment horizontal="right" vertical="center" wrapText="1"/>
    </xf>
    <xf numFmtId="4" fontId="16" fillId="33" borderId="26" xfId="0" applyNumberFormat="1" applyFont="1" applyFill="1" applyBorder="1" applyAlignment="1">
      <alignment horizontal="right" vertical="center" wrapText="1"/>
    </xf>
    <xf numFmtId="4" fontId="16" fillId="33" borderId="14" xfId="0" applyNumberFormat="1" applyFont="1" applyFill="1" applyBorder="1" applyAlignment="1">
      <alignment horizontal="right" vertical="center" wrapText="1"/>
    </xf>
    <xf numFmtId="4" fontId="16" fillId="33" borderId="15" xfId="0" applyNumberFormat="1" applyFont="1" applyFill="1" applyBorder="1" applyAlignment="1">
      <alignment horizontal="right" vertical="center" wrapText="1"/>
    </xf>
    <xf numFmtId="4" fontId="16" fillId="33" borderId="25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49" fontId="65" fillId="10" borderId="10" xfId="0" applyNumberFormat="1" applyFont="1" applyFill="1" applyBorder="1" applyAlignment="1">
      <alignment horizontal="center" vertical="top"/>
    </xf>
    <xf numFmtId="49" fontId="65" fillId="0" borderId="10" xfId="0" applyNumberFormat="1" applyFont="1" applyBorder="1" applyAlignment="1">
      <alignment horizontal="center" vertical="top"/>
    </xf>
    <xf numFmtId="0" fontId="65" fillId="38" borderId="12" xfId="0" applyFont="1" applyFill="1" applyBorder="1" applyAlignment="1">
      <alignment vertical="top" wrapText="1"/>
    </xf>
    <xf numFmtId="49" fontId="66" fillId="38" borderId="12" xfId="0" applyNumberFormat="1" applyFont="1" applyFill="1" applyBorder="1" applyAlignment="1">
      <alignment horizontal="center" vertical="top"/>
    </xf>
    <xf numFmtId="4" fontId="66" fillId="38" borderId="12" xfId="0" applyNumberFormat="1" applyFont="1" applyFill="1" applyBorder="1" applyAlignment="1">
      <alignment horizontal="right" vertical="top"/>
    </xf>
    <xf numFmtId="4" fontId="67" fillId="38" borderId="12" xfId="0" applyNumberFormat="1" applyFont="1" applyFill="1" applyBorder="1" applyAlignment="1">
      <alignment horizontal="right" vertical="top"/>
    </xf>
    <xf numFmtId="0" fontId="65" fillId="38" borderId="16" xfId="0" applyFont="1" applyFill="1" applyBorder="1" applyAlignment="1">
      <alignment vertical="top" wrapText="1"/>
    </xf>
    <xf numFmtId="49" fontId="66" fillId="38" borderId="16" xfId="0" applyNumberFormat="1" applyFont="1" applyFill="1" applyBorder="1" applyAlignment="1">
      <alignment horizontal="center" vertical="top"/>
    </xf>
    <xf numFmtId="0" fontId="65" fillId="0" borderId="0" xfId="0" applyFont="1" applyBorder="1" applyAlignment="1">
      <alignment vertical="top" wrapText="1"/>
    </xf>
    <xf numFmtId="171" fontId="2" fillId="34" borderId="0" xfId="63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2" fillId="0" borderId="0" xfId="53" applyFont="1" applyFill="1" applyBorder="1" applyAlignment="1">
      <alignment horizontal="justify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7"/>
  <sheetViews>
    <sheetView tabSelected="1" view="pageBreakPreview" zoomScaleSheetLayoutView="100" workbookViewId="0" topLeftCell="A34">
      <selection activeCell="D39" sqref="D39"/>
    </sheetView>
  </sheetViews>
  <sheetFormatPr defaultColWidth="9.00390625" defaultRowHeight="12.75"/>
  <cols>
    <col min="1" max="1" width="73.375" style="120" customWidth="1"/>
    <col min="2" max="2" width="33.875" style="120" customWidth="1"/>
    <col min="3" max="3" width="23.125" style="121" customWidth="1"/>
    <col min="4" max="4" width="18.875" style="121" customWidth="1"/>
    <col min="5" max="5" width="22.00390625" style="121" customWidth="1"/>
    <col min="6" max="6" width="64.25390625" style="106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269" t="s">
        <v>105</v>
      </c>
      <c r="B1" s="270"/>
      <c r="C1" s="270"/>
      <c r="D1" s="270"/>
      <c r="E1" s="270"/>
      <c r="F1" s="271"/>
      <c r="G1" s="21"/>
      <c r="H1" s="21"/>
      <c r="I1" s="21"/>
      <c r="J1" s="21"/>
      <c r="K1" s="21"/>
      <c r="L1" s="21"/>
      <c r="M1" s="21"/>
      <c r="N1" s="21"/>
    </row>
    <row r="2" spans="1:14" s="7" customFormat="1" ht="33.75" customHeight="1">
      <c r="A2" s="272" t="s">
        <v>13</v>
      </c>
      <c r="B2" s="273"/>
      <c r="C2" s="273"/>
      <c r="D2" s="273"/>
      <c r="E2" s="273"/>
      <c r="F2" s="274"/>
      <c r="G2" s="21"/>
      <c r="H2" s="21"/>
      <c r="I2" s="21"/>
      <c r="J2" s="21"/>
      <c r="K2" s="21"/>
      <c r="L2" s="21"/>
      <c r="M2" s="21"/>
      <c r="N2" s="21"/>
    </row>
    <row r="3" spans="1:17" s="7" customFormat="1" ht="47.25">
      <c r="A3" s="26"/>
      <c r="B3" s="26"/>
      <c r="C3" s="27" t="s">
        <v>32</v>
      </c>
      <c r="D3" s="28" t="s">
        <v>0</v>
      </c>
      <c r="E3" s="29" t="s">
        <v>106</v>
      </c>
      <c r="F3" s="30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1">
        <v>1</v>
      </c>
      <c r="B4" s="31">
        <v>2</v>
      </c>
      <c r="C4" s="32">
        <v>3</v>
      </c>
      <c r="D4" s="32">
        <v>4</v>
      </c>
      <c r="E4" s="32">
        <v>5</v>
      </c>
      <c r="F4" s="33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53" customFormat="1" ht="16.5" thickBot="1">
      <c r="A5" s="34" t="s">
        <v>35</v>
      </c>
      <c r="B5" s="35"/>
      <c r="C5" s="196"/>
      <c r="D5" s="196"/>
      <c r="E5" s="197"/>
      <c r="F5" s="33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s="153" customFormat="1" ht="16.5" thickBot="1">
      <c r="A6" s="135" t="s">
        <v>10</v>
      </c>
      <c r="B6" s="198"/>
      <c r="C6" s="199"/>
      <c r="D6" s="199"/>
      <c r="E6" s="200"/>
      <c r="F6" s="33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s="153" customFormat="1" ht="16.5" thickBot="1">
      <c r="A7" s="201" t="s">
        <v>36</v>
      </c>
      <c r="B7" s="202" t="s">
        <v>37</v>
      </c>
      <c r="C7" s="215">
        <v>9330002.58</v>
      </c>
      <c r="D7" s="216">
        <f aca="true" t="shared" si="0" ref="D7:D13">E7-C7</f>
        <v>13825</v>
      </c>
      <c r="E7" s="215">
        <v>9343827.58</v>
      </c>
      <c r="F7" s="3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153" customFormat="1" ht="33.75" customHeight="1">
      <c r="A8" s="203" t="s">
        <v>38</v>
      </c>
      <c r="B8" s="204" t="s">
        <v>39</v>
      </c>
      <c r="C8" s="217">
        <v>9537200.81</v>
      </c>
      <c r="D8" s="217">
        <f t="shared" si="0"/>
        <v>13825</v>
      </c>
      <c r="E8" s="217">
        <v>9551025.81</v>
      </c>
      <c r="F8" s="33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s="153" customFormat="1" ht="16.5">
      <c r="A9" s="205" t="s">
        <v>46</v>
      </c>
      <c r="B9" s="206" t="s">
        <v>49</v>
      </c>
      <c r="C9" s="218">
        <f>C10</f>
        <v>238850</v>
      </c>
      <c r="D9" s="219">
        <f>E9-C9</f>
        <v>13825</v>
      </c>
      <c r="E9" s="218">
        <f>E10</f>
        <v>252675</v>
      </c>
      <c r="F9" s="33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s="153" customFormat="1" ht="49.5">
      <c r="A10" s="207" t="s">
        <v>47</v>
      </c>
      <c r="B10" s="208" t="s">
        <v>50</v>
      </c>
      <c r="C10" s="173">
        <f>C11</f>
        <v>238850</v>
      </c>
      <c r="D10" s="173">
        <f>E10-C10</f>
        <v>13825</v>
      </c>
      <c r="E10" s="173">
        <f>E11</f>
        <v>252675</v>
      </c>
      <c r="F10" s="33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s="153" customFormat="1" ht="49.5">
      <c r="A11" s="209" t="s">
        <v>48</v>
      </c>
      <c r="B11" s="210" t="s">
        <v>51</v>
      </c>
      <c r="C11" s="220">
        <f>C12</f>
        <v>238850</v>
      </c>
      <c r="D11" s="220">
        <f>E11-C11</f>
        <v>13825</v>
      </c>
      <c r="E11" s="220">
        <f>E12</f>
        <v>252675</v>
      </c>
      <c r="F11" s="33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153" customFormat="1" ht="50.25" thickBot="1">
      <c r="A12" s="211" t="s">
        <v>48</v>
      </c>
      <c r="B12" s="212" t="s">
        <v>52</v>
      </c>
      <c r="C12" s="175">
        <v>238850</v>
      </c>
      <c r="D12" s="161">
        <f>E12-C12</f>
        <v>13825</v>
      </c>
      <c r="E12" s="175">
        <v>252675</v>
      </c>
      <c r="F12" s="33" t="s">
        <v>45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53" customFormat="1" ht="16.5" thickBot="1">
      <c r="A13" s="213" t="s">
        <v>40</v>
      </c>
      <c r="B13" s="214"/>
      <c r="C13" s="221">
        <v>11481202.58</v>
      </c>
      <c r="D13" s="222">
        <f t="shared" si="0"/>
        <v>13825</v>
      </c>
      <c r="E13" s="221">
        <v>11495027.58</v>
      </c>
      <c r="F13" s="33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153" customFormat="1" ht="16.5" thickBot="1">
      <c r="A14" s="192" t="s">
        <v>14</v>
      </c>
      <c r="B14" s="193"/>
      <c r="C14" s="194"/>
      <c r="D14" s="194"/>
      <c r="E14" s="195"/>
      <c r="F14" s="33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153" customFormat="1" ht="15.75">
      <c r="A15" s="39" t="s">
        <v>10</v>
      </c>
      <c r="B15" s="40"/>
      <c r="C15" s="41"/>
      <c r="D15" s="41"/>
      <c r="E15" s="41"/>
      <c r="F15" s="33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s="153" customFormat="1" ht="31.5">
      <c r="A16" s="43" t="s">
        <v>31</v>
      </c>
      <c r="B16" s="44"/>
      <c r="C16" s="163"/>
      <c r="D16" s="163"/>
      <c r="E16" s="164"/>
      <c r="F16" s="33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153" customFormat="1" ht="15.75">
      <c r="A17" s="124" t="s">
        <v>24</v>
      </c>
      <c r="B17" s="122" t="s">
        <v>15</v>
      </c>
      <c r="C17" s="165">
        <f>C18+C22</f>
        <v>1313011.7699999996</v>
      </c>
      <c r="D17" s="165">
        <f>-D18+D22</f>
        <v>169109.70000000112</v>
      </c>
      <c r="E17" s="165">
        <f>C17+D17</f>
        <v>1482121.4700000007</v>
      </c>
      <c r="F17" s="33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153" customFormat="1" ht="15.75">
      <c r="A18" s="124" t="s">
        <v>5</v>
      </c>
      <c r="B18" s="123" t="s">
        <v>16</v>
      </c>
      <c r="C18" s="165">
        <f>-C13</f>
        <v>-11481202.58</v>
      </c>
      <c r="D18" s="166">
        <f>-(E18-C18)</f>
        <v>13825</v>
      </c>
      <c r="E18" s="165">
        <f>-E13</f>
        <v>-11495027.58</v>
      </c>
      <c r="F18" s="33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53" customFormat="1" ht="15.75">
      <c r="A19" s="124" t="s">
        <v>25</v>
      </c>
      <c r="B19" s="123" t="s">
        <v>17</v>
      </c>
      <c r="C19" s="165">
        <f>C18</f>
        <v>-11481202.58</v>
      </c>
      <c r="D19" s="166">
        <f>-(E19-C19)</f>
        <v>13825</v>
      </c>
      <c r="E19" s="165">
        <f>E18</f>
        <v>-11495027.58</v>
      </c>
      <c r="F19" s="33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s="153" customFormat="1" ht="15.75">
      <c r="A20" s="124" t="s">
        <v>7</v>
      </c>
      <c r="B20" s="123" t="s">
        <v>18</v>
      </c>
      <c r="C20" s="165">
        <f>C19</f>
        <v>-11481202.58</v>
      </c>
      <c r="D20" s="166">
        <f>-(E20-C20)</f>
        <v>13825</v>
      </c>
      <c r="E20" s="165">
        <f>E19</f>
        <v>-11495027.58</v>
      </c>
      <c r="F20" s="33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256" s="24" customFormat="1" ht="18" customHeight="1">
      <c r="A21" s="124" t="s">
        <v>26</v>
      </c>
      <c r="B21" s="123" t="s">
        <v>19</v>
      </c>
      <c r="C21" s="165">
        <f>C20</f>
        <v>-11481202.58</v>
      </c>
      <c r="D21" s="166">
        <f>-(E21-C21)</f>
        <v>13825</v>
      </c>
      <c r="E21" s="165">
        <f>E20</f>
        <v>-11495027.58</v>
      </c>
      <c r="F21" s="3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4" customFormat="1" ht="15.75">
      <c r="A22" s="124" t="s">
        <v>6</v>
      </c>
      <c r="B22" s="123" t="s">
        <v>20</v>
      </c>
      <c r="C22" s="165">
        <f>C47</f>
        <v>12794214.35</v>
      </c>
      <c r="D22" s="166">
        <f>E22-C22</f>
        <v>182934.70000000112</v>
      </c>
      <c r="E22" s="165">
        <v>12977149.05</v>
      </c>
      <c r="F22" s="42"/>
      <c r="G22" s="2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4" customFormat="1" ht="15.75">
      <c r="A23" s="124" t="s">
        <v>8</v>
      </c>
      <c r="B23" s="123" t="s">
        <v>21</v>
      </c>
      <c r="C23" s="165">
        <f>C22</f>
        <v>12794214.35</v>
      </c>
      <c r="D23" s="166">
        <f>E23-C23</f>
        <v>182934.70000000112</v>
      </c>
      <c r="E23" s="165">
        <f>E22</f>
        <v>12977149.05</v>
      </c>
      <c r="F23" s="36"/>
      <c r="G23" s="2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4" customFormat="1" ht="15.75">
      <c r="A24" s="124" t="s">
        <v>9</v>
      </c>
      <c r="B24" s="123" t="s">
        <v>22</v>
      </c>
      <c r="C24" s="165">
        <f>C23</f>
        <v>12794214.35</v>
      </c>
      <c r="D24" s="166">
        <f>E24-C24</f>
        <v>182934.70000000112</v>
      </c>
      <c r="E24" s="165">
        <f>E23</f>
        <v>12977149.05</v>
      </c>
      <c r="F24" s="36"/>
      <c r="G24" s="2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4" customFormat="1" ht="32.25" thickBot="1">
      <c r="A25" s="124" t="s">
        <v>27</v>
      </c>
      <c r="B25" s="123" t="s">
        <v>23</v>
      </c>
      <c r="C25" s="165">
        <f>C24</f>
        <v>12794214.35</v>
      </c>
      <c r="D25" s="252">
        <f>E25-C25</f>
        <v>182934.70000000112</v>
      </c>
      <c r="E25" s="165">
        <f>E24</f>
        <v>12977149.05</v>
      </c>
      <c r="F25" s="36"/>
      <c r="G25" s="2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8" customFormat="1" ht="15.75" customHeight="1" thickBot="1">
      <c r="A26" s="34" t="s">
        <v>4</v>
      </c>
      <c r="B26" s="46"/>
      <c r="C26" s="167"/>
      <c r="D26" s="167"/>
      <c r="E26" s="168"/>
      <c r="F26" s="45"/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15" customHeight="1">
      <c r="A27" s="126" t="s">
        <v>10</v>
      </c>
      <c r="B27" s="127"/>
      <c r="C27" s="169"/>
      <c r="D27" s="170"/>
      <c r="E27" s="171"/>
      <c r="F27" s="45"/>
      <c r="G27" s="15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0" customFormat="1" ht="31.5">
      <c r="A28" s="136" t="s">
        <v>33</v>
      </c>
      <c r="B28" s="137" t="s">
        <v>34</v>
      </c>
      <c r="C28" s="159">
        <v>6113175.37</v>
      </c>
      <c r="D28" s="159">
        <f>E28-C28</f>
        <v>0</v>
      </c>
      <c r="E28" s="159">
        <v>6113175.37</v>
      </c>
      <c r="F28" s="38"/>
      <c r="G28" s="131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s="130" customFormat="1" ht="31.5">
      <c r="A29" s="138" t="s">
        <v>41</v>
      </c>
      <c r="B29" s="139" t="s">
        <v>43</v>
      </c>
      <c r="C29" s="172">
        <v>4760624.95</v>
      </c>
      <c r="D29" s="172">
        <v>0</v>
      </c>
      <c r="E29" s="172">
        <v>4760624.95</v>
      </c>
      <c r="F29" s="38"/>
      <c r="G29" s="131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s="130" customFormat="1" ht="31.5">
      <c r="A30" s="140" t="s">
        <v>42</v>
      </c>
      <c r="B30" s="141" t="s">
        <v>44</v>
      </c>
      <c r="C30" s="173">
        <v>3670291.96</v>
      </c>
      <c r="D30" s="173">
        <f>E30-C30</f>
        <v>0</v>
      </c>
      <c r="E30" s="173">
        <v>3670291.96</v>
      </c>
      <c r="F30" s="38"/>
      <c r="G30" s="131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s="150" customFormat="1" ht="47.25">
      <c r="A31" s="142" t="s">
        <v>53</v>
      </c>
      <c r="B31" s="143" t="s">
        <v>55</v>
      </c>
      <c r="C31" s="175">
        <v>470563.96</v>
      </c>
      <c r="D31" s="175">
        <v>-2680</v>
      </c>
      <c r="E31" s="224">
        <f>C31+D31</f>
        <v>467883.96</v>
      </c>
      <c r="F31" s="275" t="s">
        <v>57</v>
      </c>
      <c r="G31" s="131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s="130" customFormat="1" ht="31.5">
      <c r="A32" s="142" t="s">
        <v>54</v>
      </c>
      <c r="B32" s="143" t="s">
        <v>56</v>
      </c>
      <c r="C32" s="175">
        <v>71200</v>
      </c>
      <c r="D32" s="175">
        <v>2680</v>
      </c>
      <c r="E32" s="224">
        <f>C32+D32</f>
        <v>73880</v>
      </c>
      <c r="F32" s="276"/>
      <c r="G32" s="131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</row>
    <row r="33" spans="1:256" s="8" customFormat="1" ht="31.5">
      <c r="A33" s="136" t="s">
        <v>58</v>
      </c>
      <c r="B33" s="137" t="s">
        <v>59</v>
      </c>
      <c r="C33" s="160">
        <f>E33-D33</f>
        <v>2134449.41</v>
      </c>
      <c r="D33" s="160">
        <f>D34</f>
        <v>1119.98</v>
      </c>
      <c r="E33" s="159">
        <v>2135569.39</v>
      </c>
      <c r="F33" s="38"/>
      <c r="G33" s="1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50" customFormat="1" ht="17.25">
      <c r="A34" s="138" t="s">
        <v>60</v>
      </c>
      <c r="B34" s="139" t="s">
        <v>61</v>
      </c>
      <c r="C34" s="225">
        <f>E34-D34</f>
        <v>754327.51</v>
      </c>
      <c r="D34" s="225">
        <f>D35</f>
        <v>1119.98</v>
      </c>
      <c r="E34" s="172">
        <f>E35</f>
        <v>755447.49</v>
      </c>
      <c r="F34" s="38"/>
      <c r="G34" s="131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s="150" customFormat="1" ht="31.5">
      <c r="A35" s="140" t="s">
        <v>62</v>
      </c>
      <c r="B35" s="141" t="s">
        <v>63</v>
      </c>
      <c r="C35" s="226">
        <f>E35-D35</f>
        <v>754327.51</v>
      </c>
      <c r="D35" s="226">
        <v>1119.98</v>
      </c>
      <c r="E35" s="173">
        <v>755447.49</v>
      </c>
      <c r="F35" s="38"/>
      <c r="G35" s="131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s="8" customFormat="1" ht="31.5">
      <c r="A36" s="142" t="s">
        <v>64</v>
      </c>
      <c r="B36" s="143" t="s">
        <v>65</v>
      </c>
      <c r="C36" s="174">
        <v>0</v>
      </c>
      <c r="D36" s="175">
        <v>1119.98</v>
      </c>
      <c r="E36" s="175">
        <f>C36+D36</f>
        <v>1119.98</v>
      </c>
      <c r="F36" s="237" t="s">
        <v>66</v>
      </c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50" customFormat="1" ht="31.5">
      <c r="A37" s="228" t="s">
        <v>67</v>
      </c>
      <c r="B37" s="229"/>
      <c r="C37" s="235">
        <v>1264772.83</v>
      </c>
      <c r="D37" s="235">
        <f>D38</f>
        <v>181814.72</v>
      </c>
      <c r="E37" s="235">
        <f>C37+D37</f>
        <v>1446587.55</v>
      </c>
      <c r="F37" s="227"/>
      <c r="G37" s="131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s="150" customFormat="1" ht="31.5">
      <c r="A38" s="230" t="s">
        <v>68</v>
      </c>
      <c r="B38" s="137" t="s">
        <v>69</v>
      </c>
      <c r="C38" s="160">
        <v>1264772.83</v>
      </c>
      <c r="D38" s="160">
        <f>D39+D43+D45</f>
        <v>181814.72</v>
      </c>
      <c r="E38" s="160">
        <f>C38+D38</f>
        <v>1446587.55</v>
      </c>
      <c r="F38" s="227"/>
      <c r="G38" s="131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150" customFormat="1" ht="47.25">
      <c r="A39" s="231" t="s">
        <v>70</v>
      </c>
      <c r="B39" s="232">
        <v>3100000000</v>
      </c>
      <c r="C39" s="236">
        <f>E39-D39</f>
        <v>238850</v>
      </c>
      <c r="D39" s="236">
        <v>13825</v>
      </c>
      <c r="E39" s="236">
        <v>252675</v>
      </c>
      <c r="F39" s="227"/>
      <c r="G39" s="131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s="150" customFormat="1" ht="16.5">
      <c r="A40" s="233" t="s">
        <v>71</v>
      </c>
      <c r="B40" s="141">
        <v>3190000000</v>
      </c>
      <c r="C40" s="226">
        <f>SUM(C41:C42)</f>
        <v>238850</v>
      </c>
      <c r="D40" s="226">
        <f>SUM(D41:D42)</f>
        <v>13825</v>
      </c>
      <c r="E40" s="226">
        <f>SUM(E41:E42)</f>
        <v>252675</v>
      </c>
      <c r="F40" s="227"/>
      <c r="G40" s="131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150" customFormat="1" ht="78" customHeight="1">
      <c r="A41" s="234" t="s">
        <v>72</v>
      </c>
      <c r="B41" s="143" t="s">
        <v>74</v>
      </c>
      <c r="C41" s="175">
        <f>E41-D41</f>
        <v>233850</v>
      </c>
      <c r="D41" s="175">
        <v>10325</v>
      </c>
      <c r="E41" s="224">
        <v>244175</v>
      </c>
      <c r="F41" s="267" t="s">
        <v>99</v>
      </c>
      <c r="G41" s="131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150" customFormat="1" ht="52.5" customHeight="1">
      <c r="A42" s="234" t="s">
        <v>73</v>
      </c>
      <c r="B42" s="143" t="s">
        <v>75</v>
      </c>
      <c r="C42" s="175">
        <f>E42-D42</f>
        <v>5000</v>
      </c>
      <c r="D42" s="175">
        <v>3500</v>
      </c>
      <c r="E42" s="224">
        <v>8500</v>
      </c>
      <c r="F42" s="268"/>
      <c r="G42" s="131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 s="150" customFormat="1" ht="16.5">
      <c r="A43" s="233" t="s">
        <v>71</v>
      </c>
      <c r="B43" s="141" t="s">
        <v>90</v>
      </c>
      <c r="C43" s="226">
        <f>SUM(C44)</f>
        <v>300000</v>
      </c>
      <c r="D43" s="226">
        <f>SUM(D44)</f>
        <v>167489.01</v>
      </c>
      <c r="E43" s="226">
        <f>SUM(E44)</f>
        <v>467489.01</v>
      </c>
      <c r="F43" s="238"/>
      <c r="G43" s="131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1:256" s="150" customFormat="1" ht="31.5">
      <c r="A44" s="234" t="s">
        <v>91</v>
      </c>
      <c r="B44" s="143" t="s">
        <v>92</v>
      </c>
      <c r="C44" s="242">
        <v>300000</v>
      </c>
      <c r="D44" s="242">
        <v>167489.01</v>
      </c>
      <c r="E44" s="240">
        <f>C44+D44</f>
        <v>467489.01</v>
      </c>
      <c r="F44" s="241" t="s">
        <v>94</v>
      </c>
      <c r="G44" s="131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s="150" customFormat="1" ht="16.5">
      <c r="A45" s="233" t="s">
        <v>71</v>
      </c>
      <c r="B45" s="253">
        <v>3590000000</v>
      </c>
      <c r="C45" s="226">
        <f>SUM(C46)</f>
        <v>76854.41</v>
      </c>
      <c r="D45" s="226">
        <f>SUM(D46)</f>
        <v>500.71</v>
      </c>
      <c r="E45" s="226">
        <f>SUM(E46)</f>
        <v>77355.12000000001</v>
      </c>
      <c r="F45" s="38"/>
      <c r="G45" s="131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:256" s="150" customFormat="1" ht="79.5" thickBot="1">
      <c r="A46" s="234" t="s">
        <v>100</v>
      </c>
      <c r="B46" s="254" t="s">
        <v>101</v>
      </c>
      <c r="C46" s="242">
        <v>76854.41</v>
      </c>
      <c r="D46" s="242">
        <v>500.71</v>
      </c>
      <c r="E46" s="240">
        <f>C46+D46</f>
        <v>77355.12000000001</v>
      </c>
      <c r="F46" s="38" t="s">
        <v>102</v>
      </c>
      <c r="G46" s="131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</row>
    <row r="47" spans="1:256" s="19" customFormat="1" ht="16.5" customHeight="1" thickBot="1">
      <c r="A47" s="49" t="s">
        <v>11</v>
      </c>
      <c r="B47" s="239"/>
      <c r="C47" s="249">
        <v>12794214.35</v>
      </c>
      <c r="D47" s="250">
        <f>D43+D40+D35+D30+D45</f>
        <v>182934.7</v>
      </c>
      <c r="E47" s="251">
        <f>C47+D47</f>
        <v>12977149.049999999</v>
      </c>
      <c r="F47" s="45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8" customFormat="1" ht="17.25" customHeight="1" thickBot="1">
      <c r="A48" s="34" t="s">
        <v>2</v>
      </c>
      <c r="B48" s="50"/>
      <c r="C48" s="176"/>
      <c r="D48" s="177"/>
      <c r="E48" s="184"/>
      <c r="F48" s="185"/>
      <c r="G48" s="9"/>
      <c r="H48" s="9"/>
      <c r="I48" s="9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15.75" customHeight="1" thickBot="1">
      <c r="A49" s="34" t="s">
        <v>10</v>
      </c>
      <c r="B49" s="35"/>
      <c r="C49" s="245"/>
      <c r="D49" s="245"/>
      <c r="E49" s="246"/>
      <c r="F49" s="52"/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5.75" customHeight="1">
      <c r="A50" s="186" t="s">
        <v>28</v>
      </c>
      <c r="B50" s="187"/>
      <c r="C50" s="247">
        <f>C47</f>
        <v>12794214.35</v>
      </c>
      <c r="D50" s="247">
        <f>E50-C50</f>
        <v>182934.69999999925</v>
      </c>
      <c r="E50" s="248">
        <f>E47</f>
        <v>12977149.049999999</v>
      </c>
      <c r="F50" s="144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53" customFormat="1" ht="47.25">
      <c r="A51" s="142" t="s">
        <v>53</v>
      </c>
      <c r="B51" s="148" t="s">
        <v>76</v>
      </c>
      <c r="C51" s="243">
        <v>470563.96</v>
      </c>
      <c r="D51" s="243">
        <v>-2680</v>
      </c>
      <c r="E51" s="224">
        <f>C51+D51</f>
        <v>467883.96</v>
      </c>
      <c r="F51" s="275" t="s">
        <v>57</v>
      </c>
      <c r="G51" s="188"/>
      <c r="H51" s="189"/>
      <c r="I51" s="189"/>
      <c r="J51" s="190"/>
      <c r="K51" s="191"/>
      <c r="L51" s="188"/>
      <c r="M51" s="189"/>
      <c r="N51" s="189"/>
      <c r="O51" s="190"/>
      <c r="P51" s="191"/>
      <c r="Q51" s="188"/>
      <c r="R51" s="189"/>
      <c r="S51" s="189"/>
      <c r="T51" s="190"/>
      <c r="U51" s="191"/>
      <c r="V51" s="188"/>
      <c r="W51" s="189"/>
      <c r="X51" s="189"/>
      <c r="Y51" s="190"/>
      <c r="Z51" s="191"/>
      <c r="AA51" s="188"/>
      <c r="AB51" s="189"/>
      <c r="AC51" s="189"/>
      <c r="AD51" s="190"/>
      <c r="AE51" s="191"/>
      <c r="AF51" s="188"/>
      <c r="AG51" s="189"/>
      <c r="AH51" s="189"/>
      <c r="AI51" s="190"/>
      <c r="AJ51" s="191"/>
      <c r="AK51" s="188"/>
      <c r="AL51" s="189"/>
      <c r="AM51" s="189"/>
      <c r="AN51" s="190"/>
      <c r="AO51" s="191"/>
      <c r="AP51" s="188"/>
      <c r="AQ51" s="189"/>
      <c r="AR51" s="189"/>
      <c r="AS51" s="190"/>
      <c r="AT51" s="191"/>
      <c r="AU51" s="188"/>
      <c r="AV51" s="189"/>
      <c r="AW51" s="189"/>
      <c r="AX51" s="190"/>
      <c r="AY51" s="191"/>
      <c r="AZ51" s="188"/>
      <c r="BA51" s="189"/>
      <c r="BB51" s="189"/>
      <c r="BC51" s="190"/>
      <c r="BD51" s="191"/>
      <c r="BE51" s="188"/>
      <c r="BF51" s="189"/>
      <c r="BG51" s="189"/>
      <c r="BH51" s="190"/>
      <c r="BI51" s="191"/>
      <c r="BJ51" s="188"/>
      <c r="BK51" s="189"/>
      <c r="BL51" s="189"/>
      <c r="BM51" s="190"/>
      <c r="BN51" s="191"/>
      <c r="BO51" s="188"/>
      <c r="BP51" s="189"/>
      <c r="BQ51" s="189"/>
      <c r="BR51" s="190"/>
      <c r="BS51" s="191"/>
      <c r="BT51" s="188"/>
      <c r="BU51" s="189"/>
      <c r="BV51" s="189"/>
      <c r="BW51" s="190"/>
      <c r="BX51" s="191"/>
      <c r="BY51" s="188"/>
      <c r="BZ51" s="189"/>
      <c r="CA51" s="189"/>
      <c r="CB51" s="190"/>
      <c r="CC51" s="191"/>
      <c r="CD51" s="188"/>
      <c r="CE51" s="189"/>
      <c r="CF51" s="189"/>
      <c r="CG51" s="190"/>
      <c r="CH51" s="191"/>
      <c r="CI51" s="188"/>
      <c r="CJ51" s="189"/>
      <c r="CK51" s="189"/>
      <c r="CL51" s="190"/>
      <c r="CM51" s="191"/>
      <c r="CN51" s="188"/>
      <c r="CO51" s="189"/>
      <c r="CP51" s="189"/>
      <c r="CQ51" s="190"/>
      <c r="CR51" s="191"/>
      <c r="CS51" s="188"/>
      <c r="CT51" s="189"/>
      <c r="CU51" s="189"/>
      <c r="CV51" s="190"/>
      <c r="CW51" s="191"/>
      <c r="CX51" s="188"/>
      <c r="CY51" s="189"/>
      <c r="CZ51" s="189"/>
      <c r="DA51" s="190"/>
      <c r="DB51" s="191"/>
      <c r="DC51" s="188"/>
      <c r="DD51" s="189"/>
      <c r="DE51" s="189"/>
      <c r="DF51" s="190"/>
      <c r="DG51" s="191"/>
      <c r="DH51" s="188"/>
      <c r="DI51" s="189"/>
      <c r="DJ51" s="189"/>
      <c r="DK51" s="190"/>
      <c r="DL51" s="191"/>
      <c r="DM51" s="188"/>
      <c r="DN51" s="189"/>
      <c r="DO51" s="189"/>
      <c r="DP51" s="190"/>
      <c r="DQ51" s="191"/>
      <c r="DR51" s="188"/>
      <c r="DS51" s="189"/>
      <c r="DT51" s="189"/>
      <c r="DU51" s="190"/>
      <c r="DV51" s="191"/>
      <c r="DW51" s="188"/>
      <c r="DX51" s="189"/>
      <c r="DY51" s="189"/>
      <c r="DZ51" s="190"/>
      <c r="EA51" s="191"/>
      <c r="EB51" s="188"/>
      <c r="EC51" s="189"/>
      <c r="ED51" s="189"/>
      <c r="EE51" s="190"/>
      <c r="EF51" s="191"/>
      <c r="EG51" s="188"/>
      <c r="EH51" s="189"/>
      <c r="EI51" s="189"/>
      <c r="EJ51" s="190"/>
      <c r="EK51" s="191"/>
      <c r="EL51" s="188"/>
      <c r="EM51" s="189"/>
      <c r="EN51" s="189"/>
      <c r="EO51" s="190"/>
      <c r="EP51" s="191"/>
      <c r="EQ51" s="188"/>
      <c r="ER51" s="189"/>
      <c r="ES51" s="189"/>
      <c r="ET51" s="190"/>
      <c r="EU51" s="191"/>
      <c r="EV51" s="188"/>
      <c r="EW51" s="189"/>
      <c r="EX51" s="189"/>
      <c r="EY51" s="190"/>
      <c r="EZ51" s="191"/>
      <c r="FA51" s="188"/>
      <c r="FB51" s="189"/>
      <c r="FC51" s="189"/>
      <c r="FD51" s="190"/>
      <c r="FE51" s="191"/>
      <c r="FF51" s="188"/>
      <c r="FG51" s="189"/>
      <c r="FH51" s="189"/>
      <c r="FI51" s="190"/>
      <c r="FJ51" s="191"/>
      <c r="FK51" s="188"/>
      <c r="FL51" s="189"/>
      <c r="FM51" s="189"/>
      <c r="FN51" s="190"/>
      <c r="FO51" s="191"/>
      <c r="FP51" s="188"/>
      <c r="FQ51" s="189"/>
      <c r="FR51" s="189"/>
      <c r="FS51" s="190"/>
      <c r="FT51" s="191"/>
      <c r="FU51" s="188"/>
      <c r="FV51" s="189"/>
      <c r="FW51" s="189"/>
      <c r="FX51" s="190"/>
      <c r="FY51" s="191"/>
      <c r="FZ51" s="188"/>
      <c r="GA51" s="189"/>
      <c r="GB51" s="189"/>
      <c r="GC51" s="190"/>
      <c r="GD51" s="191"/>
      <c r="GE51" s="188"/>
      <c r="GF51" s="189"/>
      <c r="GG51" s="189"/>
      <c r="GH51" s="190"/>
      <c r="GI51" s="191"/>
      <c r="GJ51" s="188"/>
      <c r="GK51" s="189"/>
      <c r="GL51" s="189"/>
      <c r="GM51" s="190"/>
      <c r="GN51" s="191"/>
      <c r="GO51" s="188"/>
      <c r="GP51" s="189"/>
      <c r="GQ51" s="189"/>
      <c r="GR51" s="190"/>
      <c r="GS51" s="191"/>
      <c r="GT51" s="188"/>
      <c r="GU51" s="189"/>
      <c r="GV51" s="189"/>
      <c r="GW51" s="190"/>
      <c r="GX51" s="191"/>
      <c r="GY51" s="188"/>
      <c r="GZ51" s="189"/>
      <c r="HA51" s="189"/>
      <c r="HB51" s="190"/>
      <c r="HC51" s="191"/>
      <c r="HD51" s="188"/>
      <c r="HE51" s="189"/>
      <c r="HF51" s="189"/>
      <c r="HG51" s="190"/>
      <c r="HH51" s="191"/>
      <c r="HI51" s="188"/>
      <c r="HJ51" s="189"/>
      <c r="HK51" s="189"/>
      <c r="HL51" s="190"/>
      <c r="HM51" s="191"/>
      <c r="HN51" s="188"/>
      <c r="HO51" s="189"/>
      <c r="HP51" s="189"/>
      <c r="HQ51" s="190"/>
      <c r="HR51" s="191"/>
      <c r="HS51" s="188"/>
      <c r="HT51" s="189"/>
      <c r="HU51" s="189"/>
      <c r="HV51" s="190"/>
      <c r="HW51" s="191"/>
      <c r="HX51" s="188"/>
      <c r="HY51" s="189"/>
      <c r="HZ51" s="189"/>
      <c r="IA51" s="190"/>
      <c r="IB51" s="191"/>
      <c r="IC51" s="188"/>
      <c r="ID51" s="189"/>
      <c r="IE51" s="189"/>
      <c r="IF51" s="190"/>
      <c r="IG51" s="191"/>
      <c r="IH51" s="188"/>
      <c r="II51" s="189"/>
      <c r="IJ51" s="189"/>
      <c r="IK51" s="190"/>
      <c r="IL51" s="191"/>
      <c r="IM51" s="188"/>
      <c r="IN51" s="189"/>
      <c r="IO51" s="189"/>
      <c r="IP51" s="190"/>
      <c r="IQ51" s="191"/>
      <c r="IR51" s="188"/>
      <c r="IS51" s="189"/>
      <c r="IT51" s="189"/>
      <c r="IU51" s="190"/>
      <c r="IV51" s="191"/>
    </row>
    <row r="52" spans="1:256" s="11" customFormat="1" ht="31.5">
      <c r="A52" s="142" t="s">
        <v>54</v>
      </c>
      <c r="B52" s="148" t="s">
        <v>77</v>
      </c>
      <c r="C52" s="243">
        <v>71200</v>
      </c>
      <c r="D52" s="243">
        <v>2680</v>
      </c>
      <c r="E52" s="224">
        <f>C52+D52</f>
        <v>73880</v>
      </c>
      <c r="F52" s="276"/>
      <c r="G52" s="2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1" customFormat="1" ht="31.5">
      <c r="A53" s="142" t="s">
        <v>91</v>
      </c>
      <c r="B53" s="148" t="s">
        <v>93</v>
      </c>
      <c r="C53" s="243">
        <v>300000</v>
      </c>
      <c r="D53" s="243">
        <v>167489.01</v>
      </c>
      <c r="E53" s="224">
        <f>SUM(C53:D53)</f>
        <v>467489.01</v>
      </c>
      <c r="F53" s="241" t="s">
        <v>94</v>
      </c>
      <c r="G53" s="2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1" customFormat="1" ht="78.75">
      <c r="A54" s="142" t="s">
        <v>100</v>
      </c>
      <c r="B54" s="148" t="s">
        <v>103</v>
      </c>
      <c r="C54" s="243">
        <v>76854.41</v>
      </c>
      <c r="D54" s="243">
        <v>500.71</v>
      </c>
      <c r="E54" s="224">
        <v>77355.12</v>
      </c>
      <c r="F54" s="38" t="s">
        <v>102</v>
      </c>
      <c r="G54" s="2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11" customFormat="1" ht="102.75" customHeight="1">
      <c r="A55" s="223" t="s">
        <v>72</v>
      </c>
      <c r="B55" s="148" t="s">
        <v>79</v>
      </c>
      <c r="C55" s="243">
        <f>E55-D55</f>
        <v>233850</v>
      </c>
      <c r="D55" s="243">
        <v>10325</v>
      </c>
      <c r="E55" s="224">
        <v>244175</v>
      </c>
      <c r="F55" s="267" t="s">
        <v>99</v>
      </c>
      <c r="G55" s="2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11" customFormat="1" ht="66">
      <c r="A56" s="223" t="s">
        <v>78</v>
      </c>
      <c r="B56" s="148" t="s">
        <v>80</v>
      </c>
      <c r="C56" s="243">
        <f>E56-D56</f>
        <v>5000</v>
      </c>
      <c r="D56" s="243">
        <v>3500</v>
      </c>
      <c r="E56" s="224">
        <v>8500</v>
      </c>
      <c r="F56" s="268"/>
      <c r="G56" s="2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1" customFormat="1" ht="32.25" thickBot="1">
      <c r="A57" s="223" t="s">
        <v>64</v>
      </c>
      <c r="B57" s="148" t="s">
        <v>81</v>
      </c>
      <c r="C57" s="244">
        <v>0</v>
      </c>
      <c r="D57" s="243">
        <v>1119.98</v>
      </c>
      <c r="E57" s="243">
        <f>C57+D57</f>
        <v>1119.98</v>
      </c>
      <c r="F57" s="237" t="s">
        <v>66</v>
      </c>
      <c r="G57" s="2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8" customFormat="1" ht="16.5" thickBot="1">
      <c r="A58" s="53" t="s">
        <v>12</v>
      </c>
      <c r="B58" s="54"/>
      <c r="C58" s="178">
        <f>C50</f>
        <v>12794214.35</v>
      </c>
      <c r="D58" s="178">
        <f>SUM(D51:D57)</f>
        <v>182934.7</v>
      </c>
      <c r="E58" s="179">
        <f>C58+D58</f>
        <v>12977149.049999999</v>
      </c>
      <c r="F58" s="55"/>
      <c r="G58" s="9"/>
      <c r="H58" s="9"/>
      <c r="I58" s="9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17.25" customHeight="1">
      <c r="A59" s="135" t="s">
        <v>3</v>
      </c>
      <c r="B59" s="145"/>
      <c r="C59" s="180"/>
      <c r="D59" s="181"/>
      <c r="E59" s="182"/>
      <c r="F59" s="51"/>
      <c r="G59" s="9"/>
      <c r="H59" s="9"/>
      <c r="I59" s="9"/>
      <c r="J59" s="9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15.75" customHeight="1">
      <c r="A60" s="146" t="s">
        <v>10</v>
      </c>
      <c r="B60" s="147"/>
      <c r="C60" s="183"/>
      <c r="D60" s="183"/>
      <c r="E60" s="183"/>
      <c r="F60" s="125"/>
      <c r="G60" s="9"/>
      <c r="H60" s="9"/>
      <c r="I60" s="9"/>
      <c r="J60" s="9"/>
      <c r="K60" s="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150" customFormat="1" ht="15.75" customHeight="1">
      <c r="A61" s="255" t="s">
        <v>95</v>
      </c>
      <c r="B61" s="256" t="s">
        <v>96</v>
      </c>
      <c r="C61" s="257">
        <v>6412732.95</v>
      </c>
      <c r="D61" s="258">
        <f>E61-C61</f>
        <v>167989.71999999974</v>
      </c>
      <c r="E61" s="257">
        <v>6580722.67</v>
      </c>
      <c r="F61" s="125"/>
      <c r="G61" s="151"/>
      <c r="H61" s="151"/>
      <c r="I61" s="151"/>
      <c r="J61" s="151"/>
      <c r="K61" s="151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153" customFormat="1" ht="15.75" customHeight="1">
      <c r="A62" s="155" t="s">
        <v>97</v>
      </c>
      <c r="B62" s="154" t="s">
        <v>98</v>
      </c>
      <c r="C62" s="158">
        <v>1809085.83</v>
      </c>
      <c r="D62" s="163">
        <f>167489.01+500.71</f>
        <v>167989.72</v>
      </c>
      <c r="E62" s="158">
        <v>1977075.55</v>
      </c>
      <c r="F62" s="38" t="s">
        <v>104</v>
      </c>
      <c r="G62" s="261"/>
      <c r="H62" s="188"/>
      <c r="I62" s="262"/>
      <c r="J62" s="263"/>
      <c r="K62" s="262"/>
      <c r="L62" s="264"/>
      <c r="M62" s="261"/>
      <c r="N62" s="188"/>
      <c r="O62" s="262"/>
      <c r="P62" s="263"/>
      <c r="Q62" s="262"/>
      <c r="R62" s="264"/>
      <c r="S62" s="261"/>
      <c r="T62" s="188"/>
      <c r="U62" s="262"/>
      <c r="V62" s="263"/>
      <c r="W62" s="262"/>
      <c r="X62" s="264"/>
      <c r="Y62" s="261"/>
      <c r="Z62" s="188"/>
      <c r="AA62" s="262"/>
      <c r="AB62" s="263"/>
      <c r="AC62" s="262"/>
      <c r="AD62" s="264"/>
      <c r="AE62" s="261"/>
      <c r="AF62" s="188"/>
      <c r="AG62" s="262"/>
      <c r="AH62" s="263"/>
      <c r="AI62" s="262"/>
      <c r="AJ62" s="264"/>
      <c r="AK62" s="261"/>
      <c r="AL62" s="188"/>
      <c r="AM62" s="262"/>
      <c r="AN62" s="263"/>
      <c r="AO62" s="262"/>
      <c r="AP62" s="264"/>
      <c r="AQ62" s="261"/>
      <c r="AR62" s="188"/>
      <c r="AS62" s="262"/>
      <c r="AT62" s="263"/>
      <c r="AU62" s="262"/>
      <c r="AV62" s="264"/>
      <c r="AW62" s="261"/>
      <c r="AX62" s="188"/>
      <c r="AY62" s="262"/>
      <c r="AZ62" s="263"/>
      <c r="BA62" s="262"/>
      <c r="BB62" s="264"/>
      <c r="BC62" s="261"/>
      <c r="BD62" s="188"/>
      <c r="BE62" s="262"/>
      <c r="BF62" s="263"/>
      <c r="BG62" s="262"/>
      <c r="BH62" s="264"/>
      <c r="BI62" s="261"/>
      <c r="BJ62" s="188"/>
      <c r="BK62" s="262"/>
      <c r="BL62" s="263"/>
      <c r="BM62" s="262"/>
      <c r="BN62" s="264"/>
      <c r="BO62" s="261"/>
      <c r="BP62" s="188"/>
      <c r="BQ62" s="262"/>
      <c r="BR62" s="263"/>
      <c r="BS62" s="262"/>
      <c r="BT62" s="264"/>
      <c r="BU62" s="261"/>
      <c r="BV62" s="188"/>
      <c r="BW62" s="262"/>
      <c r="BX62" s="263"/>
      <c r="BY62" s="262"/>
      <c r="BZ62" s="264"/>
      <c r="CA62" s="261"/>
      <c r="CB62" s="188"/>
      <c r="CC62" s="262"/>
      <c r="CD62" s="263"/>
      <c r="CE62" s="262"/>
      <c r="CF62" s="264"/>
      <c r="CG62" s="261"/>
      <c r="CH62" s="188"/>
      <c r="CI62" s="262"/>
      <c r="CJ62" s="263"/>
      <c r="CK62" s="262"/>
      <c r="CL62" s="264"/>
      <c r="CM62" s="261"/>
      <c r="CN62" s="188"/>
      <c r="CO62" s="262"/>
      <c r="CP62" s="263"/>
      <c r="CQ62" s="262"/>
      <c r="CR62" s="264"/>
      <c r="CS62" s="261"/>
      <c r="CT62" s="188"/>
      <c r="CU62" s="262"/>
      <c r="CV62" s="263"/>
      <c r="CW62" s="262"/>
      <c r="CX62" s="264"/>
      <c r="CY62" s="261"/>
      <c r="CZ62" s="188"/>
      <c r="DA62" s="262"/>
      <c r="DB62" s="263"/>
      <c r="DC62" s="262"/>
      <c r="DD62" s="264"/>
      <c r="DE62" s="261"/>
      <c r="DF62" s="188"/>
      <c r="DG62" s="262"/>
      <c r="DH62" s="263"/>
      <c r="DI62" s="262"/>
      <c r="DJ62" s="264"/>
      <c r="DK62" s="261"/>
      <c r="DL62" s="188"/>
      <c r="DM62" s="262"/>
      <c r="DN62" s="263"/>
      <c r="DO62" s="262"/>
      <c r="DP62" s="264"/>
      <c r="DQ62" s="261"/>
      <c r="DR62" s="188"/>
      <c r="DS62" s="262"/>
      <c r="DT62" s="263"/>
      <c r="DU62" s="262"/>
      <c r="DV62" s="264"/>
      <c r="DW62" s="261"/>
      <c r="DX62" s="188"/>
      <c r="DY62" s="262"/>
      <c r="DZ62" s="263"/>
      <c r="EA62" s="262"/>
      <c r="EB62" s="264"/>
      <c r="EC62" s="261"/>
      <c r="ED62" s="188"/>
      <c r="EE62" s="262"/>
      <c r="EF62" s="263"/>
      <c r="EG62" s="262"/>
      <c r="EH62" s="264"/>
      <c r="EI62" s="261"/>
      <c r="EJ62" s="188"/>
      <c r="EK62" s="262"/>
      <c r="EL62" s="263"/>
      <c r="EM62" s="262"/>
      <c r="EN62" s="264"/>
      <c r="EO62" s="261"/>
      <c r="EP62" s="188"/>
      <c r="EQ62" s="262"/>
      <c r="ER62" s="263"/>
      <c r="ES62" s="262"/>
      <c r="ET62" s="264"/>
      <c r="EU62" s="261"/>
      <c r="EV62" s="188"/>
      <c r="EW62" s="262"/>
      <c r="EX62" s="263"/>
      <c r="EY62" s="262"/>
      <c r="EZ62" s="264"/>
      <c r="FA62" s="261"/>
      <c r="FB62" s="188"/>
      <c r="FC62" s="262"/>
      <c r="FD62" s="263"/>
      <c r="FE62" s="262"/>
      <c r="FF62" s="264"/>
      <c r="FG62" s="261"/>
      <c r="FH62" s="188"/>
      <c r="FI62" s="262"/>
      <c r="FJ62" s="263"/>
      <c r="FK62" s="262"/>
      <c r="FL62" s="264"/>
      <c r="FM62" s="261"/>
      <c r="FN62" s="188"/>
      <c r="FO62" s="262"/>
      <c r="FP62" s="263"/>
      <c r="FQ62" s="262"/>
      <c r="FR62" s="264"/>
      <c r="FS62" s="261"/>
      <c r="FT62" s="188"/>
      <c r="FU62" s="262"/>
      <c r="FV62" s="263"/>
      <c r="FW62" s="262"/>
      <c r="FX62" s="264"/>
      <c r="FY62" s="261"/>
      <c r="FZ62" s="188"/>
      <c r="GA62" s="262"/>
      <c r="GB62" s="263"/>
      <c r="GC62" s="262"/>
      <c r="GD62" s="264"/>
      <c r="GE62" s="261"/>
      <c r="GF62" s="188"/>
      <c r="GG62" s="262"/>
      <c r="GH62" s="263"/>
      <c r="GI62" s="262"/>
      <c r="GJ62" s="264"/>
      <c r="GK62" s="261"/>
      <c r="GL62" s="188"/>
      <c r="GM62" s="262"/>
      <c r="GN62" s="263"/>
      <c r="GO62" s="262"/>
      <c r="GP62" s="264"/>
      <c r="GQ62" s="261"/>
      <c r="GR62" s="188"/>
      <c r="GS62" s="262"/>
      <c r="GT62" s="263"/>
      <c r="GU62" s="262"/>
      <c r="GV62" s="264"/>
      <c r="GW62" s="261"/>
      <c r="GX62" s="188"/>
      <c r="GY62" s="262"/>
      <c r="GZ62" s="263"/>
      <c r="HA62" s="262"/>
      <c r="HB62" s="264"/>
      <c r="HC62" s="261"/>
      <c r="HD62" s="188"/>
      <c r="HE62" s="262"/>
      <c r="HF62" s="263"/>
      <c r="HG62" s="262"/>
      <c r="HH62" s="264"/>
      <c r="HI62" s="261"/>
      <c r="HJ62" s="188"/>
      <c r="HK62" s="262"/>
      <c r="HL62" s="263"/>
      <c r="HM62" s="262"/>
      <c r="HN62" s="264"/>
      <c r="HO62" s="261"/>
      <c r="HP62" s="188"/>
      <c r="HQ62" s="262"/>
      <c r="HR62" s="263"/>
      <c r="HS62" s="262"/>
      <c r="HT62" s="264"/>
      <c r="HU62" s="261"/>
      <c r="HV62" s="188"/>
      <c r="HW62" s="262"/>
      <c r="HX62" s="263"/>
      <c r="HY62" s="262"/>
      <c r="HZ62" s="264"/>
      <c r="IA62" s="261"/>
      <c r="IB62" s="188"/>
      <c r="IC62" s="262"/>
      <c r="ID62" s="263"/>
      <c r="IE62" s="262"/>
      <c r="IF62" s="264"/>
      <c r="IG62" s="261"/>
      <c r="IH62" s="188"/>
      <c r="II62" s="262"/>
      <c r="IJ62" s="263"/>
      <c r="IK62" s="262"/>
      <c r="IL62" s="264"/>
      <c r="IM62" s="261"/>
      <c r="IN62" s="188"/>
      <c r="IO62" s="262"/>
      <c r="IP62" s="263"/>
      <c r="IQ62" s="262"/>
      <c r="IR62" s="264"/>
      <c r="IS62" s="261"/>
      <c r="IT62" s="188"/>
      <c r="IU62" s="262"/>
      <c r="IV62" s="263"/>
    </row>
    <row r="63" spans="1:256" s="150" customFormat="1" ht="15.75" customHeight="1">
      <c r="A63" s="259" t="s">
        <v>83</v>
      </c>
      <c r="B63" s="260" t="s">
        <v>82</v>
      </c>
      <c r="C63" s="159">
        <v>238850</v>
      </c>
      <c r="D63" s="160">
        <v>13825</v>
      </c>
      <c r="E63" s="159">
        <f>C63+D63</f>
        <v>252675</v>
      </c>
      <c r="F63" s="144"/>
      <c r="G63" s="151"/>
      <c r="H63" s="151"/>
      <c r="I63" s="151"/>
      <c r="J63" s="151"/>
      <c r="K63" s="151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  <c r="IR63" s="149"/>
      <c r="IS63" s="149"/>
      <c r="IT63" s="149"/>
      <c r="IU63" s="149"/>
      <c r="IV63" s="149"/>
    </row>
    <row r="64" spans="1:256" s="133" customFormat="1" ht="48" customHeight="1">
      <c r="A64" s="155" t="s">
        <v>84</v>
      </c>
      <c r="B64" s="152" t="s">
        <v>85</v>
      </c>
      <c r="C64" s="158">
        <v>238850</v>
      </c>
      <c r="D64" s="163">
        <v>13825</v>
      </c>
      <c r="E64" s="158">
        <v>252675</v>
      </c>
      <c r="F64" s="265" t="s">
        <v>99</v>
      </c>
      <c r="G64" s="134"/>
      <c r="H64" s="134"/>
      <c r="I64" s="134"/>
      <c r="J64" s="134"/>
      <c r="K64" s="134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  <c r="IN64" s="132"/>
      <c r="IO64" s="132"/>
      <c r="IP64" s="132"/>
      <c r="IQ64" s="132"/>
      <c r="IR64" s="132"/>
      <c r="IS64" s="132"/>
      <c r="IT64" s="132"/>
      <c r="IU64" s="132"/>
      <c r="IV64" s="132"/>
    </row>
    <row r="65" spans="1:256" s="133" customFormat="1" ht="15.75" customHeight="1">
      <c r="A65" s="156" t="s">
        <v>86</v>
      </c>
      <c r="B65" s="157" t="s">
        <v>88</v>
      </c>
      <c r="C65" s="159">
        <v>2331435.94</v>
      </c>
      <c r="D65" s="160">
        <f>E65-C65</f>
        <v>1119.9799999999814</v>
      </c>
      <c r="E65" s="159">
        <v>2332555.92</v>
      </c>
      <c r="F65" s="266"/>
      <c r="G65" s="134"/>
      <c r="H65" s="134"/>
      <c r="I65" s="134"/>
      <c r="J65" s="134"/>
      <c r="K65" s="134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32"/>
      <c r="GQ65" s="132"/>
      <c r="GR65" s="132"/>
      <c r="GS65" s="132"/>
      <c r="GT65" s="132"/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2"/>
      <c r="HS65" s="132"/>
      <c r="HT65" s="132"/>
      <c r="HU65" s="132"/>
      <c r="HV65" s="132"/>
      <c r="HW65" s="132"/>
      <c r="HX65" s="132"/>
      <c r="HY65" s="132"/>
      <c r="HZ65" s="132"/>
      <c r="IA65" s="132"/>
      <c r="IB65" s="132"/>
      <c r="IC65" s="132"/>
      <c r="ID65" s="132"/>
      <c r="IE65" s="132"/>
      <c r="IF65" s="132"/>
      <c r="IG65" s="132"/>
      <c r="IH65" s="132"/>
      <c r="II65" s="132"/>
      <c r="IJ65" s="132"/>
      <c r="IK65" s="132"/>
      <c r="IL65" s="132"/>
      <c r="IM65" s="132"/>
      <c r="IN65" s="132"/>
      <c r="IO65" s="132"/>
      <c r="IP65" s="132"/>
      <c r="IQ65" s="132"/>
      <c r="IR65" s="132"/>
      <c r="IS65" s="132"/>
      <c r="IT65" s="132"/>
      <c r="IU65" s="132"/>
      <c r="IV65" s="132"/>
    </row>
    <row r="66" spans="1:256" s="8" customFormat="1" ht="32.25" thickBot="1">
      <c r="A66" s="155" t="s">
        <v>87</v>
      </c>
      <c r="B66" s="154" t="s">
        <v>89</v>
      </c>
      <c r="C66" s="161">
        <v>2331435.94</v>
      </c>
      <c r="D66" s="162">
        <v>1119.98</v>
      </c>
      <c r="E66" s="161">
        <v>2332555.92</v>
      </c>
      <c r="F66" s="237" t="s">
        <v>66</v>
      </c>
      <c r="G66" s="9"/>
      <c r="H66" s="9"/>
      <c r="I66" s="9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8" customFormat="1" ht="16.5" thickBot="1">
      <c r="A67" s="53" t="s">
        <v>12</v>
      </c>
      <c r="B67" s="54"/>
      <c r="C67" s="178">
        <f>C58</f>
        <v>12794214.35</v>
      </c>
      <c r="D67" s="178">
        <f>D63+D65+D62</f>
        <v>182934.69999999998</v>
      </c>
      <c r="E67" s="179">
        <f>C67+D67</f>
        <v>12977149.049999999</v>
      </c>
      <c r="F67" s="48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11" customFormat="1" ht="15.75">
      <c r="A68" s="57"/>
      <c r="B68" s="58"/>
      <c r="C68" s="59"/>
      <c r="D68" s="59"/>
      <c r="E68" s="59"/>
      <c r="F68" s="56"/>
      <c r="G68" s="14"/>
      <c r="H68" s="12"/>
      <c r="I68" s="12"/>
      <c r="J68" s="12"/>
      <c r="K68" s="12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1" customFormat="1" ht="15.75">
      <c r="A69" s="57"/>
      <c r="B69" s="58"/>
      <c r="C69" s="59"/>
      <c r="D69" s="59"/>
      <c r="E69" s="59"/>
      <c r="F69" s="56"/>
      <c r="G69" s="14"/>
      <c r="H69" s="12"/>
      <c r="I69" s="12"/>
      <c r="J69" s="12"/>
      <c r="K69" s="12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11" s="7" customFormat="1" ht="36.75" customHeight="1">
      <c r="A70" s="60" t="s">
        <v>29</v>
      </c>
      <c r="B70" s="61"/>
      <c r="C70" s="62"/>
      <c r="D70" s="63"/>
      <c r="E70" s="64" t="s">
        <v>30</v>
      </c>
      <c r="F70" s="47"/>
      <c r="G70" s="9"/>
      <c r="H70" s="9"/>
      <c r="I70" s="9"/>
      <c r="J70" s="9"/>
      <c r="K70" s="9"/>
    </row>
    <row r="71" spans="1:6" ht="18.75">
      <c r="A71" s="60"/>
      <c r="B71" s="65"/>
      <c r="C71" s="63"/>
      <c r="D71" s="63"/>
      <c r="E71" s="66"/>
      <c r="F71" s="47"/>
    </row>
    <row r="72" spans="1:11" ht="36" customHeight="1">
      <c r="A72" s="60"/>
      <c r="B72" s="65"/>
      <c r="C72" s="63"/>
      <c r="D72" s="67"/>
      <c r="E72" s="66"/>
      <c r="F72" s="47"/>
      <c r="G72" s="1"/>
      <c r="H72" s="1"/>
      <c r="I72" s="1"/>
      <c r="J72" s="1"/>
      <c r="K72" s="1"/>
    </row>
    <row r="73" spans="1:11" ht="36" customHeight="1">
      <c r="A73" s="68"/>
      <c r="B73" s="65"/>
      <c r="C73" s="63"/>
      <c r="D73" s="67"/>
      <c r="E73" s="66"/>
      <c r="F73" s="47"/>
      <c r="G73" s="1"/>
      <c r="H73" s="1"/>
      <c r="I73" s="1"/>
      <c r="J73" s="1"/>
      <c r="K73" s="1"/>
    </row>
    <row r="74" spans="1:11" ht="36" customHeight="1">
      <c r="A74" s="69"/>
      <c r="B74" s="65"/>
      <c r="C74" s="63"/>
      <c r="D74" s="67"/>
      <c r="E74" s="66"/>
      <c r="F74" s="47"/>
      <c r="G74" s="1"/>
      <c r="H74" s="1"/>
      <c r="I74" s="1"/>
      <c r="J74" s="1"/>
      <c r="K74" s="1"/>
    </row>
    <row r="75" spans="1:11" ht="36" customHeight="1">
      <c r="A75" s="70"/>
      <c r="B75" s="65"/>
      <c r="C75" s="63"/>
      <c r="D75" s="67"/>
      <c r="E75" s="66"/>
      <c r="F75" s="47"/>
      <c r="G75" s="1"/>
      <c r="H75" s="1"/>
      <c r="I75" s="1"/>
      <c r="J75" s="1"/>
      <c r="K75" s="1"/>
    </row>
    <row r="76" spans="1:11" ht="36" customHeight="1">
      <c r="A76" s="71"/>
      <c r="B76" s="65"/>
      <c r="C76" s="63"/>
      <c r="D76" s="67"/>
      <c r="E76" s="66"/>
      <c r="F76" s="47"/>
      <c r="G76" s="1"/>
      <c r="H76" s="1"/>
      <c r="I76" s="1"/>
      <c r="J76" s="1"/>
      <c r="K76" s="1"/>
    </row>
    <row r="77" spans="1:11" ht="36" customHeight="1">
      <c r="A77" s="72"/>
      <c r="B77" s="65"/>
      <c r="C77" s="63"/>
      <c r="D77" s="67"/>
      <c r="E77" s="66"/>
      <c r="F77" s="47"/>
      <c r="G77" s="1"/>
      <c r="H77" s="1"/>
      <c r="I77" s="1"/>
      <c r="J77" s="1"/>
      <c r="K77" s="1"/>
    </row>
    <row r="78" spans="1:11" ht="36" customHeight="1">
      <c r="A78" s="70"/>
      <c r="B78" s="65"/>
      <c r="C78" s="66"/>
      <c r="D78" s="66"/>
      <c r="E78" s="66"/>
      <c r="F78" s="47"/>
      <c r="G78" s="1"/>
      <c r="H78" s="1"/>
      <c r="I78" s="1"/>
      <c r="J78" s="1"/>
      <c r="K78" s="1"/>
    </row>
    <row r="79" spans="1:11" ht="36" customHeight="1">
      <c r="A79" s="71"/>
      <c r="B79" s="65"/>
      <c r="C79" s="73"/>
      <c r="D79" s="74"/>
      <c r="E79" s="75"/>
      <c r="F79" s="47"/>
      <c r="G79" s="1"/>
      <c r="H79" s="1"/>
      <c r="I79" s="1"/>
      <c r="J79" s="1"/>
      <c r="K79" s="1"/>
    </row>
    <row r="80" spans="1:11" ht="36" customHeight="1">
      <c r="A80" s="69"/>
      <c r="B80" s="75"/>
      <c r="C80" s="66"/>
      <c r="D80" s="76"/>
      <c r="E80" s="77"/>
      <c r="F80" s="47"/>
      <c r="G80" s="1"/>
      <c r="H80" s="1"/>
      <c r="I80" s="1"/>
      <c r="J80" s="1"/>
      <c r="K80" s="1"/>
    </row>
    <row r="81" spans="1:11" ht="36" customHeight="1">
      <c r="A81" s="69"/>
      <c r="B81" s="78"/>
      <c r="C81" s="66"/>
      <c r="D81" s="76"/>
      <c r="E81" s="77"/>
      <c r="F81" s="47"/>
      <c r="G81" s="1"/>
      <c r="H81" s="1"/>
      <c r="I81" s="1"/>
      <c r="J81" s="1"/>
      <c r="K81" s="1"/>
    </row>
    <row r="82" spans="1:11" ht="261.75" customHeight="1">
      <c r="A82" s="69"/>
      <c r="B82" s="79"/>
      <c r="C82" s="66"/>
      <c r="D82" s="76"/>
      <c r="E82" s="77"/>
      <c r="F82" s="47"/>
      <c r="G82" s="1"/>
      <c r="H82" s="1"/>
      <c r="I82" s="1"/>
      <c r="J82" s="1"/>
      <c r="K82" s="1"/>
    </row>
    <row r="83" spans="1:11" ht="202.5" customHeight="1">
      <c r="A83" s="71"/>
      <c r="B83" s="79"/>
      <c r="C83" s="66"/>
      <c r="D83" s="76"/>
      <c r="E83" s="77"/>
      <c r="F83" s="47"/>
      <c r="G83" s="1"/>
      <c r="H83" s="1"/>
      <c r="I83" s="1"/>
      <c r="J83" s="1"/>
      <c r="K83" s="1"/>
    </row>
    <row r="84" spans="1:11" ht="25.5" customHeight="1">
      <c r="A84" s="70"/>
      <c r="B84" s="80"/>
      <c r="C84" s="66"/>
      <c r="D84" s="76"/>
      <c r="E84" s="77"/>
      <c r="F84" s="47"/>
      <c r="G84" s="1"/>
      <c r="H84" s="1"/>
      <c r="I84" s="1"/>
      <c r="J84" s="1"/>
      <c r="K84" s="1"/>
    </row>
    <row r="85" spans="1:11" ht="27.75" customHeight="1">
      <c r="A85" s="70"/>
      <c r="B85" s="81"/>
      <c r="C85" s="66"/>
      <c r="D85" s="76"/>
      <c r="E85" s="77"/>
      <c r="F85" s="47"/>
      <c r="G85" s="1"/>
      <c r="H85" s="1"/>
      <c r="I85" s="1"/>
      <c r="J85" s="1"/>
      <c r="K85" s="1"/>
    </row>
    <row r="86" spans="1:11" ht="55.5" customHeight="1">
      <c r="A86" s="82"/>
      <c r="B86" s="83"/>
      <c r="C86" s="66"/>
      <c r="D86" s="76"/>
      <c r="E86" s="77"/>
      <c r="F86" s="84"/>
      <c r="G86" s="1"/>
      <c r="H86" s="1"/>
      <c r="I86" s="1"/>
      <c r="J86" s="1"/>
      <c r="K86" s="1"/>
    </row>
    <row r="87" spans="1:11" ht="27" customHeight="1">
      <c r="A87" s="85"/>
      <c r="B87" s="86"/>
      <c r="C87" s="66"/>
      <c r="D87" s="76"/>
      <c r="E87" s="77"/>
      <c r="F87" s="84"/>
      <c r="G87" s="1"/>
      <c r="H87" s="1"/>
      <c r="I87" s="1"/>
      <c r="J87" s="1"/>
      <c r="K87" s="1"/>
    </row>
    <row r="88" spans="1:11" ht="37.5" customHeight="1">
      <c r="A88" s="87"/>
      <c r="B88" s="79"/>
      <c r="C88" s="66"/>
      <c r="D88" s="76"/>
      <c r="E88" s="77"/>
      <c r="F88" s="84"/>
      <c r="G88" s="1"/>
      <c r="H88" s="1"/>
      <c r="I88" s="1"/>
      <c r="J88" s="1"/>
      <c r="K88" s="1"/>
    </row>
    <row r="89" spans="1:11" ht="67.5" customHeight="1">
      <c r="A89" s="88"/>
      <c r="B89" s="89"/>
      <c r="C89" s="66"/>
      <c r="D89" s="76"/>
      <c r="E89" s="77"/>
      <c r="F89" s="84"/>
      <c r="G89" s="1"/>
      <c r="H89" s="1"/>
      <c r="I89" s="1"/>
      <c r="J89" s="1"/>
      <c r="K89" s="1"/>
    </row>
    <row r="90" spans="1:11" ht="37.5" customHeight="1">
      <c r="A90" s="69"/>
      <c r="B90" s="79"/>
      <c r="C90" s="66"/>
      <c r="D90" s="76"/>
      <c r="E90" s="77"/>
      <c r="F90" s="84"/>
      <c r="G90" s="1"/>
      <c r="H90" s="1"/>
      <c r="I90" s="1"/>
      <c r="J90" s="1"/>
      <c r="K90" s="1"/>
    </row>
    <row r="91" spans="1:11" ht="37.5" customHeight="1">
      <c r="A91" s="86"/>
      <c r="B91" s="79"/>
      <c r="C91" s="66"/>
      <c r="D91" s="76"/>
      <c r="E91" s="77"/>
      <c r="F91" s="84"/>
      <c r="G91" s="1"/>
      <c r="H91" s="1"/>
      <c r="I91" s="1"/>
      <c r="J91" s="1"/>
      <c r="K91" s="1"/>
    </row>
    <row r="92" spans="1:11" ht="36" customHeight="1">
      <c r="A92" s="86"/>
      <c r="B92" s="88"/>
      <c r="C92" s="90"/>
      <c r="D92" s="91"/>
      <c r="E92" s="90"/>
      <c r="F92" s="84"/>
      <c r="G92" s="1"/>
      <c r="H92" s="1"/>
      <c r="I92" s="1"/>
      <c r="J92" s="1"/>
      <c r="K92" s="1"/>
    </row>
    <row r="93" spans="1:11" ht="36" customHeight="1">
      <c r="A93" s="86"/>
      <c r="B93" s="92"/>
      <c r="C93" s="63"/>
      <c r="D93" s="93"/>
      <c r="E93" s="63"/>
      <c r="F93" s="84"/>
      <c r="G93" s="1"/>
      <c r="H93" s="1"/>
      <c r="I93" s="1"/>
      <c r="J93" s="1"/>
      <c r="K93" s="1"/>
    </row>
    <row r="94" spans="1:11" ht="36" customHeight="1">
      <c r="A94" s="88"/>
      <c r="B94" s="94"/>
      <c r="C94" s="63"/>
      <c r="D94" s="93"/>
      <c r="E94" s="93"/>
      <c r="F94" s="84"/>
      <c r="G94" s="1"/>
      <c r="H94" s="1"/>
      <c r="I94" s="1"/>
      <c r="J94" s="1"/>
      <c r="K94" s="1"/>
    </row>
    <row r="95" spans="1:11" ht="36" customHeight="1">
      <c r="A95" s="95"/>
      <c r="B95" s="96"/>
      <c r="C95" s="63"/>
      <c r="D95" s="93"/>
      <c r="E95" s="63"/>
      <c r="F95" s="84"/>
      <c r="G95" s="1"/>
      <c r="H95" s="1"/>
      <c r="I95" s="1"/>
      <c r="J95" s="1"/>
      <c r="K95" s="1"/>
    </row>
    <row r="96" spans="1:11" ht="36" customHeight="1">
      <c r="A96" s="97"/>
      <c r="B96" s="96"/>
      <c r="C96" s="63"/>
      <c r="D96" s="93"/>
      <c r="E96" s="93"/>
      <c r="F96" s="84"/>
      <c r="G96" s="1"/>
      <c r="H96" s="1"/>
      <c r="I96" s="1"/>
      <c r="J96" s="1"/>
      <c r="K96" s="1"/>
    </row>
    <row r="97" spans="1:11" ht="36" customHeight="1">
      <c r="A97" s="97"/>
      <c r="B97" s="96"/>
      <c r="C97" s="63"/>
      <c r="D97" s="93"/>
      <c r="E97" s="63"/>
      <c r="F97" s="84"/>
      <c r="G97" s="1"/>
      <c r="H97" s="1"/>
      <c r="I97" s="1"/>
      <c r="J97" s="1"/>
      <c r="K97" s="1"/>
    </row>
    <row r="98" spans="1:256" s="4" customFormat="1" ht="36" customHeight="1">
      <c r="A98" s="88"/>
      <c r="B98" s="96"/>
      <c r="C98" s="63"/>
      <c r="D98" s="93"/>
      <c r="E98" s="63"/>
      <c r="F98" s="84"/>
      <c r="G98" s="1"/>
      <c r="H98" s="1"/>
      <c r="I98" s="1"/>
      <c r="J98" s="1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11" ht="36" customHeight="1">
      <c r="A99" s="98"/>
      <c r="B99" s="96"/>
      <c r="C99" s="63"/>
      <c r="D99" s="93"/>
      <c r="E99" s="63"/>
      <c r="F99" s="84"/>
      <c r="G99" s="1"/>
      <c r="H99" s="1"/>
      <c r="I99" s="1"/>
      <c r="J99" s="1"/>
      <c r="K99" s="1"/>
    </row>
    <row r="100" spans="1:6" ht="15.75">
      <c r="A100" s="99"/>
      <c r="B100" s="100"/>
      <c r="C100" s="63"/>
      <c r="D100" s="93"/>
      <c r="E100" s="63"/>
      <c r="F100" s="84"/>
    </row>
    <row r="101" spans="1:6" ht="15.75">
      <c r="A101" s="101"/>
      <c r="B101" s="100"/>
      <c r="C101" s="63"/>
      <c r="D101" s="93"/>
      <c r="E101" s="63"/>
      <c r="F101" s="84"/>
    </row>
    <row r="102" spans="1:6" ht="15.75">
      <c r="A102" s="102"/>
      <c r="B102" s="100"/>
      <c r="C102" s="63"/>
      <c r="D102" s="93"/>
      <c r="E102" s="63"/>
      <c r="F102" s="84"/>
    </row>
    <row r="103" spans="1:6" ht="24.75" customHeight="1">
      <c r="A103" s="102"/>
      <c r="B103" s="100"/>
      <c r="C103" s="63"/>
      <c r="D103" s="93"/>
      <c r="E103" s="63"/>
      <c r="F103" s="84"/>
    </row>
    <row r="104" spans="1:6" ht="32.25" customHeight="1">
      <c r="A104" s="70"/>
      <c r="B104" s="100"/>
      <c r="C104" s="63"/>
      <c r="D104" s="93"/>
      <c r="E104" s="63"/>
      <c r="F104" s="84"/>
    </row>
    <row r="105" spans="1:6" ht="45" customHeight="1">
      <c r="A105" s="70"/>
      <c r="B105" s="100"/>
      <c r="C105" s="63"/>
      <c r="D105" s="93"/>
      <c r="E105" s="63"/>
      <c r="F105" s="84"/>
    </row>
    <row r="106" spans="1:6" ht="55.5" customHeight="1">
      <c r="A106" s="70"/>
      <c r="B106" s="100"/>
      <c r="C106" s="63"/>
      <c r="D106" s="93"/>
      <c r="E106" s="63"/>
      <c r="F106" s="84"/>
    </row>
    <row r="107" spans="1:6" ht="15.75">
      <c r="A107" s="70"/>
      <c r="B107" s="100"/>
      <c r="C107" s="63"/>
      <c r="D107" s="93"/>
      <c r="E107" s="63"/>
      <c r="F107" s="84"/>
    </row>
    <row r="108" spans="1:6" ht="15.75">
      <c r="A108" s="70"/>
      <c r="B108" s="100"/>
      <c r="C108" s="63"/>
      <c r="D108" s="93"/>
      <c r="E108" s="63"/>
      <c r="F108" s="84"/>
    </row>
    <row r="109" spans="1:6" ht="29.25" customHeight="1">
      <c r="A109" s="70"/>
      <c r="B109" s="100"/>
      <c r="C109" s="63"/>
      <c r="D109" s="93"/>
      <c r="E109" s="63"/>
      <c r="F109" s="84"/>
    </row>
    <row r="110" spans="1:6" ht="29.25" customHeight="1">
      <c r="A110" s="102"/>
      <c r="B110" s="100"/>
      <c r="C110" s="63"/>
      <c r="D110" s="93"/>
      <c r="E110" s="63"/>
      <c r="F110" s="84"/>
    </row>
    <row r="111" spans="1:6" ht="15.75">
      <c r="A111" s="70"/>
      <c r="B111" s="100"/>
      <c r="C111" s="63"/>
      <c r="D111" s="93"/>
      <c r="E111" s="63"/>
      <c r="F111" s="84"/>
    </row>
    <row r="112" spans="1:6" ht="61.5" customHeight="1">
      <c r="A112" s="70"/>
      <c r="B112" s="100"/>
      <c r="C112" s="63"/>
      <c r="D112" s="93"/>
      <c r="E112" s="63"/>
      <c r="F112" s="84"/>
    </row>
    <row r="113" spans="1:6" ht="15.75" customHeight="1">
      <c r="A113" s="102"/>
      <c r="B113" s="100"/>
      <c r="C113" s="63"/>
      <c r="D113" s="93"/>
      <c r="E113" s="63"/>
      <c r="F113" s="84"/>
    </row>
    <row r="114" spans="1:6" ht="76.5" customHeight="1">
      <c r="A114" s="70"/>
      <c r="B114" s="100"/>
      <c r="C114" s="63"/>
      <c r="D114" s="93"/>
      <c r="E114" s="63"/>
      <c r="F114" s="84"/>
    </row>
    <row r="115" spans="1:6" ht="15.75">
      <c r="A115" s="70"/>
      <c r="B115" s="100"/>
      <c r="C115" s="63"/>
      <c r="D115" s="93"/>
      <c r="E115" s="63"/>
      <c r="F115" s="84"/>
    </row>
    <row r="116" spans="1:6" ht="15.75">
      <c r="A116" s="70"/>
      <c r="B116" s="100"/>
      <c r="C116" s="63"/>
      <c r="D116" s="93"/>
      <c r="E116" s="63"/>
      <c r="F116" s="84"/>
    </row>
    <row r="117" spans="1:6" ht="15.75">
      <c r="A117" s="70"/>
      <c r="B117" s="100"/>
      <c r="C117" s="63"/>
      <c r="D117" s="93"/>
      <c r="E117" s="63"/>
      <c r="F117" s="84"/>
    </row>
    <row r="118" spans="1:256" s="2" customFormat="1" ht="15.75">
      <c r="A118" s="102"/>
      <c r="B118" s="100"/>
      <c r="C118" s="63"/>
      <c r="D118" s="93"/>
      <c r="E118" s="63"/>
      <c r="F118" s="8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03"/>
      <c r="B119" s="100"/>
      <c r="C119" s="63"/>
      <c r="D119" s="93"/>
      <c r="E119" s="63"/>
      <c r="F119" s="8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103"/>
      <c r="B120" s="100"/>
      <c r="C120" s="63"/>
      <c r="D120" s="93"/>
      <c r="E120" s="63"/>
      <c r="F120" s="8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70"/>
      <c r="B121" s="100"/>
      <c r="C121" s="63"/>
      <c r="D121" s="93"/>
      <c r="E121" s="63"/>
      <c r="F121" s="8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30.75" customHeight="1">
      <c r="A122" s="70"/>
      <c r="B122" s="100"/>
      <c r="C122" s="63"/>
      <c r="D122" s="93"/>
      <c r="E122" s="63"/>
      <c r="F122" s="8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21.75" customHeight="1">
      <c r="A123" s="70"/>
      <c r="B123" s="100"/>
      <c r="C123" s="63"/>
      <c r="D123" s="93"/>
      <c r="E123" s="63"/>
      <c r="F123" s="8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03"/>
      <c r="B124" s="100"/>
      <c r="C124" s="63"/>
      <c r="D124" s="93"/>
      <c r="E124" s="63"/>
      <c r="F124" s="8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70"/>
      <c r="B125" s="100"/>
      <c r="C125" s="63"/>
      <c r="D125" s="93"/>
      <c r="E125" s="63"/>
      <c r="F125" s="8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70"/>
      <c r="B126" s="100"/>
      <c r="C126" s="63"/>
      <c r="D126" s="93"/>
      <c r="E126" s="63"/>
      <c r="F126" s="8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0"/>
      <c r="B127" s="100"/>
      <c r="C127" s="63"/>
      <c r="D127" s="93"/>
      <c r="E127" s="63"/>
      <c r="F127" s="8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70"/>
      <c r="B128" s="100"/>
      <c r="C128" s="63"/>
      <c r="D128" s="93"/>
      <c r="E128" s="63"/>
      <c r="F128" s="8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70"/>
      <c r="B129" s="100"/>
      <c r="C129" s="63"/>
      <c r="D129" s="93"/>
      <c r="E129" s="63"/>
      <c r="F129" s="8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70"/>
      <c r="B130" s="100"/>
      <c r="C130" s="63"/>
      <c r="D130" s="93"/>
      <c r="E130" s="63"/>
      <c r="F130" s="8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70"/>
      <c r="B131" s="100"/>
      <c r="C131" s="63"/>
      <c r="D131" s="93"/>
      <c r="E131" s="63"/>
      <c r="F131" s="8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70"/>
      <c r="B132" s="100"/>
      <c r="C132" s="63"/>
      <c r="D132" s="93"/>
      <c r="E132" s="63"/>
      <c r="F132" s="8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70"/>
      <c r="B133" s="100"/>
      <c r="C133" s="63"/>
      <c r="D133" s="93"/>
      <c r="E133" s="63"/>
      <c r="F133" s="8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70"/>
      <c r="B134" s="100"/>
      <c r="C134" s="63"/>
      <c r="D134" s="93"/>
      <c r="E134" s="63"/>
      <c r="F134" s="8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70"/>
      <c r="B135" s="100"/>
      <c r="C135" s="63"/>
      <c r="D135" s="93"/>
      <c r="E135" s="63"/>
      <c r="F135" s="8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04"/>
      <c r="B136" s="100"/>
      <c r="C136" s="63"/>
      <c r="D136" s="93"/>
      <c r="E136" s="63"/>
      <c r="F136" s="8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69"/>
      <c r="B137" s="100"/>
      <c r="C137" s="63"/>
      <c r="D137" s="93"/>
      <c r="E137" s="63"/>
      <c r="F137" s="8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70"/>
      <c r="B138" s="100"/>
      <c r="C138" s="63"/>
      <c r="D138" s="93"/>
      <c r="E138" s="63"/>
      <c r="F138" s="8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69"/>
      <c r="B139" s="100"/>
      <c r="C139" s="63"/>
      <c r="D139" s="93"/>
      <c r="E139" s="63"/>
      <c r="F139" s="8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69"/>
      <c r="B140" s="100"/>
      <c r="C140" s="63"/>
      <c r="D140" s="93"/>
      <c r="E140" s="63"/>
      <c r="F140" s="8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70"/>
      <c r="B141" s="100"/>
      <c r="C141" s="63"/>
      <c r="D141" s="93"/>
      <c r="E141" s="63"/>
      <c r="F141" s="8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70"/>
      <c r="B142" s="100"/>
      <c r="C142" s="63"/>
      <c r="D142" s="93"/>
      <c r="E142" s="63"/>
      <c r="F142" s="8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0"/>
      <c r="B143" s="100"/>
      <c r="C143" s="63"/>
      <c r="D143" s="93"/>
      <c r="E143" s="93"/>
      <c r="F143" s="8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70"/>
      <c r="B144" s="100"/>
      <c r="C144" s="63"/>
      <c r="D144" s="93"/>
      <c r="E144" s="93"/>
      <c r="F144" s="8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68"/>
      <c r="B145" s="105"/>
      <c r="C145" s="63"/>
      <c r="D145" s="93"/>
      <c r="E145" s="93"/>
      <c r="F145" s="8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70"/>
      <c r="B146" s="105"/>
      <c r="C146" s="63"/>
      <c r="D146" s="93"/>
      <c r="E146" s="93"/>
      <c r="F146" s="8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70"/>
      <c r="B147" s="105"/>
      <c r="C147" s="63"/>
      <c r="D147" s="93"/>
      <c r="E147" s="93"/>
      <c r="F147" s="8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70"/>
      <c r="B148" s="105"/>
      <c r="C148" s="63"/>
      <c r="D148" s="93"/>
      <c r="E148" s="93"/>
      <c r="F148" s="8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70"/>
      <c r="B149" s="105"/>
      <c r="C149" s="63"/>
      <c r="D149" s="93"/>
      <c r="E149" s="93"/>
      <c r="F149" s="8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70"/>
      <c r="B150" s="105"/>
      <c r="C150" s="63"/>
      <c r="D150" s="93"/>
      <c r="E150" s="93"/>
      <c r="F150" s="10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07"/>
      <c r="B151" s="105"/>
      <c r="C151" s="63"/>
      <c r="D151" s="93"/>
      <c r="E151" s="93"/>
      <c r="F151" s="8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103"/>
      <c r="B152" s="105"/>
      <c r="C152" s="63"/>
      <c r="D152" s="93"/>
      <c r="E152" s="93"/>
      <c r="F152" s="8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108"/>
      <c r="B153" s="105"/>
      <c r="C153" s="63"/>
      <c r="D153" s="93"/>
      <c r="E153" s="93"/>
      <c r="F153" s="8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70"/>
      <c r="B154" s="105"/>
      <c r="C154" s="63"/>
      <c r="D154" s="93"/>
      <c r="E154" s="93"/>
      <c r="F154" s="8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70"/>
      <c r="B155" s="105"/>
      <c r="C155" s="63"/>
      <c r="D155" s="93"/>
      <c r="E155" s="93"/>
      <c r="F155" s="8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71"/>
      <c r="B156" s="105"/>
      <c r="C156" s="63"/>
      <c r="D156" s="109"/>
      <c r="E156" s="109"/>
      <c r="F156" s="8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71"/>
      <c r="B157" s="105"/>
      <c r="C157" s="63"/>
      <c r="D157" s="93"/>
      <c r="E157" s="93"/>
      <c r="F157" s="8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71"/>
      <c r="B158" s="105"/>
      <c r="C158" s="63"/>
      <c r="D158" s="93"/>
      <c r="E158" s="93"/>
      <c r="F158" s="8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02"/>
      <c r="B159" s="105"/>
      <c r="C159" s="63"/>
      <c r="D159" s="93"/>
      <c r="E159" s="93"/>
      <c r="F159" s="8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70"/>
      <c r="B160" s="105"/>
      <c r="C160" s="63"/>
      <c r="D160" s="93"/>
      <c r="E160" s="93"/>
      <c r="F160" s="8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08"/>
      <c r="B161" s="105"/>
      <c r="C161" s="63"/>
      <c r="D161" s="93"/>
      <c r="E161" s="93"/>
      <c r="F161" s="8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02"/>
      <c r="B162" s="105"/>
      <c r="C162" s="63"/>
      <c r="D162" s="93"/>
      <c r="E162" s="93"/>
      <c r="F162" s="8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02"/>
      <c r="B163" s="105"/>
      <c r="C163" s="63"/>
      <c r="D163" s="93"/>
      <c r="E163" s="93"/>
      <c r="F163" s="8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71"/>
      <c r="B164" s="105"/>
      <c r="C164" s="63"/>
      <c r="D164" s="93"/>
      <c r="E164" s="93"/>
      <c r="F164" s="8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02"/>
      <c r="B165" s="105"/>
      <c r="C165" s="63"/>
      <c r="D165" s="93"/>
      <c r="E165" s="93"/>
      <c r="F165" s="8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70"/>
      <c r="B166" s="105"/>
      <c r="C166" s="63"/>
      <c r="D166" s="93"/>
      <c r="E166" s="93"/>
      <c r="F166" s="8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70"/>
      <c r="B167" s="105"/>
      <c r="C167" s="63"/>
      <c r="D167" s="93"/>
      <c r="E167" s="93"/>
      <c r="F167" s="8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70"/>
      <c r="B168" s="105"/>
      <c r="C168" s="63"/>
      <c r="D168" s="93"/>
      <c r="E168" s="93"/>
      <c r="F168" s="8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02"/>
      <c r="B169" s="105"/>
      <c r="C169" s="63"/>
      <c r="D169" s="93"/>
      <c r="E169" s="93"/>
      <c r="F169" s="8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70"/>
      <c r="B170" s="105"/>
      <c r="C170" s="63"/>
      <c r="D170" s="93"/>
      <c r="E170" s="93"/>
      <c r="F170" s="8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10"/>
      <c r="B171" s="105"/>
      <c r="C171" s="63"/>
      <c r="D171" s="93"/>
      <c r="E171" s="93"/>
      <c r="F171" s="8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70"/>
      <c r="B172" s="111"/>
      <c r="C172" s="67"/>
      <c r="D172" s="73"/>
      <c r="E172" s="67"/>
      <c r="F172" s="10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70"/>
      <c r="B173" s="111"/>
      <c r="C173" s="67"/>
      <c r="D173" s="73"/>
      <c r="E173" s="67"/>
      <c r="F173" s="10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70"/>
      <c r="B174" s="111"/>
      <c r="C174" s="67"/>
      <c r="D174" s="73"/>
      <c r="E174" s="67"/>
      <c r="F174" s="10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04"/>
      <c r="B175" s="111"/>
      <c r="C175" s="67"/>
      <c r="D175" s="73"/>
      <c r="E175" s="67"/>
      <c r="F175" s="10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04"/>
      <c r="B176" s="111"/>
      <c r="C176" s="67"/>
      <c r="D176" s="112"/>
      <c r="E176" s="67"/>
      <c r="F176" s="10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07"/>
      <c r="B177" s="113"/>
      <c r="C177" s="67"/>
      <c r="D177" s="73"/>
      <c r="E177" s="67"/>
      <c r="F177" s="10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03"/>
      <c r="B178" s="111"/>
      <c r="C178" s="67"/>
      <c r="D178" s="73"/>
      <c r="E178" s="67"/>
      <c r="F178" s="10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08"/>
      <c r="B179" s="111"/>
      <c r="C179" s="67"/>
      <c r="D179" s="73"/>
      <c r="E179" s="67"/>
      <c r="F179" s="10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71"/>
      <c r="B180" s="114"/>
      <c r="C180" s="67"/>
      <c r="D180" s="73"/>
      <c r="E180" s="67"/>
      <c r="F180" s="10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71"/>
      <c r="B181" s="111"/>
      <c r="C181" s="67"/>
      <c r="D181" s="73"/>
      <c r="E181" s="67"/>
      <c r="F181" s="10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71"/>
      <c r="B182" s="111"/>
      <c r="C182" s="67"/>
      <c r="D182" s="112"/>
      <c r="E182" s="67"/>
      <c r="F182" s="10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70"/>
      <c r="B183" s="115"/>
      <c r="C183" s="67"/>
      <c r="D183" s="73"/>
      <c r="E183" s="67"/>
      <c r="F183" s="10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08"/>
      <c r="B184" s="111"/>
      <c r="C184" s="67"/>
      <c r="D184" s="112"/>
      <c r="E184" s="67"/>
      <c r="F184" s="10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71"/>
      <c r="B185" s="113"/>
      <c r="C185" s="67"/>
      <c r="D185" s="73"/>
      <c r="E185" s="67"/>
      <c r="F185" s="10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1"/>
      <c r="B186" s="111"/>
      <c r="C186" s="67"/>
      <c r="D186" s="67"/>
      <c r="E186" s="67"/>
      <c r="F186" s="10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1"/>
      <c r="B187" s="114"/>
      <c r="C187" s="67"/>
      <c r="D187" s="67"/>
      <c r="E187" s="67"/>
      <c r="F187" s="10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70"/>
      <c r="B188" s="111"/>
      <c r="C188" s="67"/>
      <c r="D188" s="67"/>
      <c r="E188" s="67"/>
      <c r="F188" s="10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70"/>
      <c r="B189" s="113"/>
      <c r="C189" s="67"/>
      <c r="D189" s="73"/>
      <c r="E189" s="67"/>
      <c r="F189" s="10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16"/>
      <c r="B190" s="111"/>
      <c r="C190" s="67"/>
      <c r="D190" s="73"/>
      <c r="E190" s="67"/>
      <c r="F190" s="10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17"/>
      <c r="B191" s="111"/>
      <c r="C191" s="67"/>
      <c r="D191" s="73"/>
      <c r="E191" s="67"/>
      <c r="F191" s="10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08"/>
      <c r="B192" s="111"/>
      <c r="C192" s="67"/>
      <c r="D192" s="73"/>
      <c r="E192" s="67"/>
      <c r="F192" s="10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70"/>
      <c r="B193" s="113"/>
      <c r="C193" s="118"/>
      <c r="D193" s="118"/>
      <c r="E193" s="118"/>
      <c r="F193" s="10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70"/>
      <c r="B194" s="113"/>
      <c r="C194" s="118"/>
      <c r="D194" s="118"/>
      <c r="E194" s="118"/>
      <c r="F194" s="10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70"/>
      <c r="B195" s="119"/>
      <c r="C195" s="118"/>
      <c r="D195" s="118"/>
      <c r="E195" s="118"/>
      <c r="F195" s="10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70"/>
      <c r="B196" s="119"/>
      <c r="C196" s="118"/>
      <c r="D196" s="118"/>
      <c r="E196" s="118"/>
      <c r="F196" s="10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07"/>
      <c r="B197" s="119"/>
      <c r="C197" s="118"/>
      <c r="D197" s="118"/>
      <c r="E197" s="118"/>
      <c r="F197" s="10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0"/>
      <c r="B198" s="119"/>
      <c r="C198" s="118"/>
      <c r="D198" s="118"/>
      <c r="E198" s="118"/>
      <c r="F198" s="10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0"/>
      <c r="B199" s="119"/>
      <c r="C199" s="118"/>
      <c r="D199" s="118"/>
      <c r="E199" s="118"/>
      <c r="F199" s="10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0"/>
      <c r="B200" s="119"/>
      <c r="C200" s="118"/>
      <c r="D200" s="118"/>
      <c r="E200" s="118"/>
      <c r="F200" s="10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20"/>
      <c r="B201" s="119"/>
      <c r="C201" s="118"/>
      <c r="D201" s="118"/>
      <c r="E201" s="118"/>
      <c r="F201" s="10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20"/>
      <c r="B202" s="119"/>
      <c r="C202" s="118"/>
      <c r="D202" s="118"/>
      <c r="E202" s="118"/>
      <c r="F202" s="10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20"/>
      <c r="B203" s="119"/>
      <c r="C203" s="118"/>
      <c r="D203" s="118"/>
      <c r="E203" s="118"/>
      <c r="F203" s="10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20"/>
      <c r="B204" s="119"/>
      <c r="C204" s="118"/>
      <c r="D204" s="118"/>
      <c r="E204" s="118"/>
      <c r="F204" s="10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20"/>
      <c r="B205" s="119"/>
      <c r="C205" s="118"/>
      <c r="D205" s="118"/>
      <c r="E205" s="118"/>
      <c r="F205" s="10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20"/>
      <c r="B206" s="119"/>
      <c r="C206" s="118"/>
      <c r="D206" s="118"/>
      <c r="E206" s="118"/>
      <c r="F206" s="10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20"/>
      <c r="B207" s="119"/>
      <c r="C207" s="118"/>
      <c r="D207" s="118"/>
      <c r="E207" s="118"/>
      <c r="F207" s="10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20"/>
      <c r="B208" s="119"/>
      <c r="C208" s="118"/>
      <c r="D208" s="118"/>
      <c r="E208" s="118"/>
      <c r="F208" s="10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20"/>
      <c r="B209" s="119"/>
      <c r="C209" s="118"/>
      <c r="D209" s="118"/>
      <c r="E209" s="118"/>
      <c r="F209" s="10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20"/>
      <c r="B210" s="119"/>
      <c r="C210" s="118"/>
      <c r="D210" s="118"/>
      <c r="E210" s="118"/>
      <c r="F210" s="10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20"/>
      <c r="B211" s="119"/>
      <c r="C211" s="118"/>
      <c r="D211" s="118"/>
      <c r="E211" s="118"/>
      <c r="F211" s="10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20"/>
      <c r="B212" s="119"/>
      <c r="C212" s="118"/>
      <c r="D212" s="118"/>
      <c r="E212" s="118"/>
      <c r="F212" s="10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20"/>
      <c r="B213" s="119"/>
      <c r="C213" s="118"/>
      <c r="D213" s="118"/>
      <c r="E213" s="118"/>
      <c r="F213" s="10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20"/>
      <c r="B214" s="119"/>
      <c r="C214" s="118"/>
      <c r="D214" s="118"/>
      <c r="E214" s="118"/>
      <c r="F214" s="10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20"/>
      <c r="B215" s="119"/>
      <c r="C215" s="118"/>
      <c r="D215" s="118"/>
      <c r="E215" s="118"/>
      <c r="F215" s="10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20"/>
      <c r="B216" s="119"/>
      <c r="C216" s="118"/>
      <c r="D216" s="118"/>
      <c r="E216" s="118"/>
      <c r="F216" s="10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20"/>
      <c r="B217" s="119"/>
      <c r="C217" s="118"/>
      <c r="D217" s="118"/>
      <c r="E217" s="118"/>
      <c r="F217" s="10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20"/>
      <c r="B218" s="119"/>
      <c r="C218" s="118"/>
      <c r="D218" s="118"/>
      <c r="E218" s="118"/>
      <c r="F218" s="10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20"/>
      <c r="B219" s="119"/>
      <c r="C219" s="118"/>
      <c r="D219" s="118"/>
      <c r="E219" s="118"/>
      <c r="F219" s="10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20"/>
      <c r="B220" s="119"/>
      <c r="C220" s="118"/>
      <c r="D220" s="118"/>
      <c r="E220" s="118"/>
      <c r="F220" s="10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20"/>
      <c r="B221" s="119"/>
      <c r="C221" s="118"/>
      <c r="D221" s="118"/>
      <c r="E221" s="118"/>
      <c r="F221" s="10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20"/>
      <c r="B222" s="119"/>
      <c r="C222" s="118"/>
      <c r="D222" s="118"/>
      <c r="E222" s="118"/>
      <c r="F222" s="10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120"/>
      <c r="B223" s="119"/>
      <c r="C223" s="118"/>
      <c r="D223" s="118"/>
      <c r="E223" s="118"/>
      <c r="F223" s="10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20"/>
      <c r="B224" s="119"/>
      <c r="C224" s="118"/>
      <c r="D224" s="118"/>
      <c r="E224" s="118"/>
      <c r="F224" s="10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120"/>
      <c r="B225" s="119"/>
      <c r="C225" s="118"/>
      <c r="D225" s="118"/>
      <c r="E225" s="118"/>
      <c r="F225" s="10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120"/>
      <c r="B226" s="119"/>
      <c r="C226" s="118"/>
      <c r="D226" s="118"/>
      <c r="E226" s="118"/>
      <c r="F226" s="10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120"/>
      <c r="B227" s="119"/>
      <c r="C227" s="118"/>
      <c r="D227" s="118"/>
      <c r="E227" s="118"/>
      <c r="F227" s="10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120"/>
      <c r="B228" s="119"/>
      <c r="C228" s="118"/>
      <c r="D228" s="118"/>
      <c r="E228" s="118"/>
      <c r="F228" s="10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120"/>
      <c r="B229" s="119"/>
      <c r="C229" s="118"/>
      <c r="D229" s="118"/>
      <c r="E229" s="118"/>
      <c r="F229" s="10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120"/>
      <c r="B230" s="119"/>
      <c r="C230" s="118"/>
      <c r="D230" s="118"/>
      <c r="E230" s="118"/>
      <c r="F230" s="10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2:5" ht="15.75">
      <c r="B231" s="119"/>
      <c r="C231" s="118"/>
      <c r="D231" s="118"/>
      <c r="E231" s="118"/>
    </row>
    <row r="232" spans="2:5" ht="15.75">
      <c r="B232" s="119"/>
      <c r="C232" s="118"/>
      <c r="D232" s="118"/>
      <c r="E232" s="118"/>
    </row>
    <row r="233" spans="2:5" ht="15.75">
      <c r="B233" s="119"/>
      <c r="C233" s="118"/>
      <c r="D233" s="118"/>
      <c r="E233" s="118"/>
    </row>
    <row r="234" spans="2:5" ht="15.75">
      <c r="B234" s="119"/>
      <c r="C234" s="118"/>
      <c r="D234" s="118"/>
      <c r="E234" s="118"/>
    </row>
    <row r="235" spans="2:5" ht="15.75">
      <c r="B235" s="119"/>
      <c r="C235" s="118"/>
      <c r="D235" s="118"/>
      <c r="E235" s="118"/>
    </row>
    <row r="236" spans="2:5" ht="15.75">
      <c r="B236" s="119"/>
      <c r="C236" s="118"/>
      <c r="D236" s="118"/>
      <c r="E236" s="118"/>
    </row>
    <row r="237" spans="2:5" ht="15.75">
      <c r="B237" s="119"/>
      <c r="C237" s="118"/>
      <c r="D237" s="118"/>
      <c r="E237" s="118"/>
    </row>
    <row r="238" spans="2:5" ht="15.75">
      <c r="B238" s="119"/>
      <c r="C238" s="118"/>
      <c r="D238" s="118"/>
      <c r="E238" s="118"/>
    </row>
    <row r="239" spans="2:5" ht="15.75">
      <c r="B239" s="119"/>
      <c r="C239" s="118"/>
      <c r="D239" s="118"/>
      <c r="E239" s="118"/>
    </row>
    <row r="240" spans="1:256" s="2" customFormat="1" ht="15.75">
      <c r="A240" s="120"/>
      <c r="B240" s="119"/>
      <c r="C240" s="118"/>
      <c r="D240" s="118"/>
      <c r="E240" s="118"/>
      <c r="F240" s="10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15.75">
      <c r="A241" s="120"/>
      <c r="B241" s="119"/>
      <c r="C241" s="118"/>
      <c r="D241" s="118"/>
      <c r="E241" s="118"/>
      <c r="F241" s="10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2" customFormat="1" ht="15.75">
      <c r="A242" s="120"/>
      <c r="B242" s="119"/>
      <c r="C242" s="118"/>
      <c r="D242" s="118"/>
      <c r="E242" s="118"/>
      <c r="F242" s="10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2" customFormat="1" ht="15.75">
      <c r="A243" s="120"/>
      <c r="B243" s="119"/>
      <c r="C243" s="118"/>
      <c r="D243" s="118"/>
      <c r="E243" s="118"/>
      <c r="F243" s="10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2" customFormat="1" ht="15.75">
      <c r="A244" s="120"/>
      <c r="B244" s="119"/>
      <c r="C244" s="118"/>
      <c r="D244" s="118"/>
      <c r="E244" s="118"/>
      <c r="F244" s="10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15.75">
      <c r="A245" s="120"/>
      <c r="B245" s="119"/>
      <c r="C245" s="118"/>
      <c r="D245" s="118"/>
      <c r="E245" s="118"/>
      <c r="F245" s="10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15.75">
      <c r="A246" s="120"/>
      <c r="B246" s="119"/>
      <c r="C246" s="118"/>
      <c r="D246" s="118"/>
      <c r="E246" s="118"/>
      <c r="F246" s="10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2" customFormat="1" ht="15.75">
      <c r="A247" s="120"/>
      <c r="B247" s="119"/>
      <c r="C247" s="118"/>
      <c r="D247" s="118"/>
      <c r="E247" s="118"/>
      <c r="F247" s="10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6" ht="12.75">
      <c r="A248" s="3"/>
      <c r="B248" s="119"/>
      <c r="C248" s="118"/>
      <c r="D248" s="118"/>
      <c r="E248" s="118"/>
      <c r="F248" s="3"/>
    </row>
    <row r="249" spans="1:6" ht="12.75">
      <c r="A249" s="3"/>
      <c r="B249" s="119"/>
      <c r="C249" s="118"/>
      <c r="D249" s="118"/>
      <c r="E249" s="118"/>
      <c r="F249" s="3"/>
    </row>
    <row r="250" spans="1:6" ht="12.75">
      <c r="A250" s="3"/>
      <c r="B250" s="119"/>
      <c r="C250" s="118"/>
      <c r="D250" s="118"/>
      <c r="E250" s="118"/>
      <c r="F250" s="3"/>
    </row>
    <row r="251" spans="1:6" ht="12.75">
      <c r="A251" s="3"/>
      <c r="B251" s="119"/>
      <c r="C251" s="118"/>
      <c r="D251" s="118"/>
      <c r="E251" s="118"/>
      <c r="F251" s="3"/>
    </row>
    <row r="252" spans="1:6" ht="12.75">
      <c r="A252" s="3"/>
      <c r="B252" s="119"/>
      <c r="C252" s="118"/>
      <c r="D252" s="118"/>
      <c r="E252" s="118"/>
      <c r="F252" s="3"/>
    </row>
    <row r="253" spans="1:6" ht="12.75">
      <c r="A253" s="3"/>
      <c r="B253" s="119"/>
      <c r="C253" s="118"/>
      <c r="D253" s="118"/>
      <c r="E253" s="118"/>
      <c r="F253" s="3"/>
    </row>
    <row r="254" spans="1:6" ht="12.75">
      <c r="A254" s="3"/>
      <c r="B254" s="119"/>
      <c r="C254" s="118"/>
      <c r="D254" s="118"/>
      <c r="E254" s="118"/>
      <c r="F254" s="3"/>
    </row>
    <row r="255" spans="1:6" ht="12.75">
      <c r="A255" s="3"/>
      <c r="B255" s="119"/>
      <c r="C255" s="118"/>
      <c r="D255" s="118"/>
      <c r="E255" s="118"/>
      <c r="F255" s="3"/>
    </row>
    <row r="256" spans="1:6" ht="12.75">
      <c r="A256" s="3"/>
      <c r="B256" s="119"/>
      <c r="C256" s="118"/>
      <c r="D256" s="118"/>
      <c r="E256" s="118"/>
      <c r="F256" s="3"/>
    </row>
    <row r="257" spans="1:6" ht="12.75">
      <c r="A257" s="3"/>
      <c r="B257" s="119"/>
      <c r="C257" s="118"/>
      <c r="D257" s="118"/>
      <c r="E257" s="118"/>
      <c r="F257" s="3"/>
    </row>
    <row r="258" spans="1:6" ht="12.75">
      <c r="A258" s="3"/>
      <c r="B258" s="119"/>
      <c r="C258" s="118"/>
      <c r="D258" s="118"/>
      <c r="E258" s="118"/>
      <c r="F258" s="3"/>
    </row>
    <row r="259" spans="1:6" ht="12.75">
      <c r="A259" s="3"/>
      <c r="B259" s="119"/>
      <c r="C259" s="118"/>
      <c r="D259" s="118"/>
      <c r="E259" s="118"/>
      <c r="F259" s="3"/>
    </row>
    <row r="260" spans="1:6" ht="12.75">
      <c r="A260" s="3"/>
      <c r="B260" s="119"/>
      <c r="C260" s="118"/>
      <c r="D260" s="118"/>
      <c r="E260" s="118"/>
      <c r="F260" s="3"/>
    </row>
    <row r="261" spans="1:6" ht="12.75">
      <c r="A261" s="3"/>
      <c r="B261" s="119"/>
      <c r="C261" s="118"/>
      <c r="D261" s="118"/>
      <c r="E261" s="118"/>
      <c r="F261" s="3"/>
    </row>
    <row r="262" spans="1:6" ht="12.75">
      <c r="A262" s="3"/>
      <c r="B262" s="119"/>
      <c r="C262" s="118"/>
      <c r="D262" s="118"/>
      <c r="E262" s="118"/>
      <c r="F262" s="3"/>
    </row>
    <row r="263" spans="1:6" ht="12.75">
      <c r="A263" s="3"/>
      <c r="B263" s="119"/>
      <c r="C263" s="118"/>
      <c r="D263" s="118"/>
      <c r="E263" s="118"/>
      <c r="F263" s="3"/>
    </row>
    <row r="264" spans="1:6" ht="12.75">
      <c r="A264" s="3"/>
      <c r="B264" s="119"/>
      <c r="C264" s="118"/>
      <c r="D264" s="118"/>
      <c r="E264" s="118"/>
      <c r="F264" s="3"/>
    </row>
    <row r="265" spans="1:6" ht="12.75">
      <c r="A265" s="3"/>
      <c r="B265" s="119"/>
      <c r="C265" s="118"/>
      <c r="D265" s="118"/>
      <c r="E265" s="118"/>
      <c r="F265" s="3"/>
    </row>
    <row r="266" spans="1:6" ht="12.75">
      <c r="A266" s="3"/>
      <c r="B266" s="119"/>
      <c r="C266" s="118"/>
      <c r="D266" s="118"/>
      <c r="E266" s="118"/>
      <c r="F266" s="3"/>
    </row>
    <row r="267" spans="1:6" ht="12.75">
      <c r="A267" s="3"/>
      <c r="B267" s="119"/>
      <c r="C267" s="118"/>
      <c r="D267" s="118"/>
      <c r="E267" s="118"/>
      <c r="F267" s="3"/>
    </row>
    <row r="268" spans="1:6" ht="12.75">
      <c r="A268" s="3"/>
      <c r="B268" s="119"/>
      <c r="C268" s="118"/>
      <c r="D268" s="118"/>
      <c r="E268" s="118"/>
      <c r="F268" s="3"/>
    </row>
    <row r="269" spans="1:6" ht="12.75">
      <c r="A269" s="3"/>
      <c r="B269" s="119"/>
      <c r="C269" s="118"/>
      <c r="D269" s="118"/>
      <c r="E269" s="118"/>
      <c r="F269" s="3"/>
    </row>
    <row r="270" spans="1:6" ht="12.75">
      <c r="A270" s="3"/>
      <c r="B270" s="119"/>
      <c r="C270" s="118"/>
      <c r="D270" s="118"/>
      <c r="E270" s="118"/>
      <c r="F270" s="3"/>
    </row>
    <row r="271" spans="1:6" ht="12.75">
      <c r="A271" s="3"/>
      <c r="B271" s="119"/>
      <c r="C271" s="118"/>
      <c r="D271" s="118"/>
      <c r="E271" s="118"/>
      <c r="F271" s="3"/>
    </row>
    <row r="272" spans="1:6" ht="12.75">
      <c r="A272" s="3"/>
      <c r="B272" s="119"/>
      <c r="C272" s="118"/>
      <c r="D272" s="118"/>
      <c r="E272" s="118"/>
      <c r="F272" s="3"/>
    </row>
    <row r="273" spans="1:6" ht="12.75">
      <c r="A273" s="3"/>
      <c r="B273" s="119"/>
      <c r="C273" s="118"/>
      <c r="D273" s="118"/>
      <c r="E273" s="118"/>
      <c r="F273" s="3"/>
    </row>
    <row r="274" spans="1:6" ht="12.75">
      <c r="A274" s="3"/>
      <c r="B274" s="119"/>
      <c r="C274" s="118"/>
      <c r="D274" s="118"/>
      <c r="E274" s="118"/>
      <c r="F274" s="3"/>
    </row>
    <row r="275" spans="1:6" ht="12.75">
      <c r="A275" s="3"/>
      <c r="B275" s="119"/>
      <c r="C275" s="118"/>
      <c r="D275" s="118"/>
      <c r="E275" s="118"/>
      <c r="F275" s="3"/>
    </row>
    <row r="276" spans="1:6" ht="12.75">
      <c r="A276" s="3"/>
      <c r="B276" s="119"/>
      <c r="C276" s="118"/>
      <c r="D276" s="118"/>
      <c r="E276" s="118"/>
      <c r="F276" s="3"/>
    </row>
    <row r="277" spans="1:6" ht="12.75">
      <c r="A277" s="3"/>
      <c r="B277" s="119"/>
      <c r="C277" s="118"/>
      <c r="D277" s="118"/>
      <c r="E277" s="118"/>
      <c r="F277" s="3"/>
    </row>
    <row r="278" spans="1:6" ht="12.75">
      <c r="A278" s="3"/>
      <c r="B278" s="119"/>
      <c r="C278" s="118"/>
      <c r="D278" s="118"/>
      <c r="E278" s="118"/>
      <c r="F278" s="3"/>
    </row>
    <row r="279" spans="1:6" ht="12.75">
      <c r="A279" s="3"/>
      <c r="B279" s="119"/>
      <c r="C279" s="118"/>
      <c r="D279" s="118"/>
      <c r="E279" s="118"/>
      <c r="F279" s="3"/>
    </row>
    <row r="280" spans="1:6" ht="12.75">
      <c r="A280" s="3"/>
      <c r="B280" s="119"/>
      <c r="C280" s="118"/>
      <c r="D280" s="118"/>
      <c r="E280" s="118"/>
      <c r="F280" s="3"/>
    </row>
    <row r="281" spans="1:6" ht="12.75">
      <c r="A281" s="3"/>
      <c r="B281" s="119"/>
      <c r="C281" s="118"/>
      <c r="D281" s="118"/>
      <c r="E281" s="118"/>
      <c r="F281" s="3"/>
    </row>
    <row r="282" spans="1:6" ht="12.75">
      <c r="A282" s="3"/>
      <c r="B282" s="119"/>
      <c r="C282" s="118"/>
      <c r="D282" s="118"/>
      <c r="E282" s="118"/>
      <c r="F282" s="3"/>
    </row>
    <row r="283" spans="1:6" ht="12.75">
      <c r="A283" s="3"/>
      <c r="B283" s="119"/>
      <c r="C283" s="118"/>
      <c r="D283" s="118"/>
      <c r="E283" s="118"/>
      <c r="F283" s="3"/>
    </row>
    <row r="284" spans="1:6" ht="12.75">
      <c r="A284" s="3"/>
      <c r="B284" s="119"/>
      <c r="C284" s="118"/>
      <c r="D284" s="118"/>
      <c r="E284" s="118"/>
      <c r="F284" s="3"/>
    </row>
    <row r="285" spans="1:6" ht="12.75">
      <c r="A285" s="3"/>
      <c r="B285" s="119"/>
      <c r="C285" s="118"/>
      <c r="D285" s="118"/>
      <c r="E285" s="118"/>
      <c r="F285" s="3"/>
    </row>
    <row r="286" spans="1:6" ht="12.75">
      <c r="A286" s="3"/>
      <c r="B286" s="119"/>
      <c r="C286" s="118"/>
      <c r="D286" s="118"/>
      <c r="E286" s="118"/>
      <c r="F286" s="3"/>
    </row>
    <row r="287" spans="1:6" ht="12.75">
      <c r="A287" s="3"/>
      <c r="B287" s="119"/>
      <c r="C287" s="118"/>
      <c r="D287" s="118"/>
      <c r="E287" s="118"/>
      <c r="F287" s="3"/>
    </row>
    <row r="288" spans="1:6" ht="12.75">
      <c r="A288" s="3"/>
      <c r="B288" s="119"/>
      <c r="C288" s="118"/>
      <c r="D288" s="118"/>
      <c r="E288" s="118"/>
      <c r="F288" s="3"/>
    </row>
    <row r="289" spans="1:6" ht="12.75">
      <c r="A289" s="3"/>
      <c r="B289" s="119"/>
      <c r="C289" s="118"/>
      <c r="D289" s="118"/>
      <c r="E289" s="118"/>
      <c r="F289" s="3"/>
    </row>
    <row r="290" spans="1:6" ht="12.75">
      <c r="A290" s="3"/>
      <c r="B290" s="119"/>
      <c r="C290" s="118"/>
      <c r="D290" s="118"/>
      <c r="E290" s="118"/>
      <c r="F290" s="3"/>
    </row>
    <row r="291" spans="1:6" ht="12.75">
      <c r="A291" s="3"/>
      <c r="B291" s="119"/>
      <c r="C291" s="118"/>
      <c r="D291" s="118"/>
      <c r="E291" s="118"/>
      <c r="F291" s="3"/>
    </row>
    <row r="292" spans="1:6" ht="12.75">
      <c r="A292" s="3"/>
      <c r="B292" s="119"/>
      <c r="C292" s="118"/>
      <c r="D292" s="118"/>
      <c r="E292" s="118"/>
      <c r="F292" s="3"/>
    </row>
    <row r="293" spans="1:6" ht="12.75">
      <c r="A293" s="3"/>
      <c r="B293" s="119"/>
      <c r="C293" s="118"/>
      <c r="D293" s="118"/>
      <c r="E293" s="118"/>
      <c r="F293" s="3"/>
    </row>
    <row r="294" spans="1:6" ht="12.75">
      <c r="A294" s="3"/>
      <c r="B294" s="119"/>
      <c r="C294" s="118"/>
      <c r="D294" s="118"/>
      <c r="E294" s="118"/>
      <c r="F294" s="3"/>
    </row>
    <row r="295" spans="1:6" ht="12.75">
      <c r="A295" s="3"/>
      <c r="B295" s="119"/>
      <c r="C295" s="118"/>
      <c r="D295" s="118"/>
      <c r="E295" s="118"/>
      <c r="F295" s="3"/>
    </row>
    <row r="296" spans="1:6" ht="12.75">
      <c r="A296" s="3"/>
      <c r="B296" s="119"/>
      <c r="C296" s="118"/>
      <c r="D296" s="118"/>
      <c r="E296" s="118"/>
      <c r="F296" s="3"/>
    </row>
    <row r="297" spans="1:6" ht="12.75">
      <c r="A297" s="3"/>
      <c r="B297" s="119"/>
      <c r="C297" s="118"/>
      <c r="D297" s="118"/>
      <c r="E297" s="118"/>
      <c r="F297" s="3"/>
    </row>
    <row r="298" spans="1:6" ht="12.75">
      <c r="A298" s="3"/>
      <c r="B298" s="119"/>
      <c r="C298" s="118"/>
      <c r="D298" s="118"/>
      <c r="E298" s="118"/>
      <c r="F298" s="3"/>
    </row>
    <row r="299" spans="1:6" ht="12.75">
      <c r="A299" s="3"/>
      <c r="B299" s="119"/>
      <c r="C299" s="118"/>
      <c r="D299" s="118"/>
      <c r="E299" s="118"/>
      <c r="F299" s="3"/>
    </row>
    <row r="300" spans="1:6" ht="12.75">
      <c r="A300" s="3"/>
      <c r="B300" s="119"/>
      <c r="C300" s="118"/>
      <c r="D300" s="118"/>
      <c r="E300" s="118"/>
      <c r="F300" s="3"/>
    </row>
    <row r="301" spans="1:6" ht="12.75">
      <c r="A301" s="3"/>
      <c r="B301" s="119"/>
      <c r="C301" s="118"/>
      <c r="D301" s="118"/>
      <c r="E301" s="118"/>
      <c r="F301" s="3"/>
    </row>
    <row r="302" spans="1:6" ht="12.75">
      <c r="A302" s="3"/>
      <c r="B302" s="119"/>
      <c r="C302" s="118"/>
      <c r="D302" s="118"/>
      <c r="E302" s="118"/>
      <c r="F302" s="3"/>
    </row>
    <row r="303" spans="1:6" ht="12.75">
      <c r="A303" s="3"/>
      <c r="B303" s="119"/>
      <c r="C303" s="118"/>
      <c r="D303" s="118"/>
      <c r="E303" s="118"/>
      <c r="F303" s="3"/>
    </row>
    <row r="304" spans="1:6" ht="12.75">
      <c r="A304" s="3"/>
      <c r="B304" s="119"/>
      <c r="C304" s="118"/>
      <c r="D304" s="118"/>
      <c r="E304" s="118"/>
      <c r="F304" s="3"/>
    </row>
    <row r="305" spans="1:6" ht="12.75">
      <c r="A305" s="3"/>
      <c r="B305" s="119"/>
      <c r="C305" s="118"/>
      <c r="D305" s="118"/>
      <c r="E305" s="118"/>
      <c r="F305" s="3"/>
    </row>
    <row r="306" spans="1:6" ht="12.75">
      <c r="A306" s="3"/>
      <c r="B306" s="119"/>
      <c r="C306" s="118"/>
      <c r="D306" s="118"/>
      <c r="E306" s="118"/>
      <c r="F306" s="3"/>
    </row>
    <row r="307" spans="1:6" ht="12.75">
      <c r="A307" s="3"/>
      <c r="B307" s="119"/>
      <c r="C307" s="118"/>
      <c r="D307" s="118"/>
      <c r="E307" s="118"/>
      <c r="F307" s="3"/>
    </row>
    <row r="308" spans="1:6" ht="12.75">
      <c r="A308" s="3"/>
      <c r="B308" s="119"/>
      <c r="C308" s="118"/>
      <c r="D308" s="118"/>
      <c r="E308" s="118"/>
      <c r="F308" s="3"/>
    </row>
    <row r="309" spans="1:6" ht="12.75">
      <c r="A309" s="3"/>
      <c r="B309" s="119"/>
      <c r="C309" s="118"/>
      <c r="D309" s="118"/>
      <c r="E309" s="118"/>
      <c r="F309" s="3"/>
    </row>
    <row r="310" spans="1:6" ht="12.75">
      <c r="A310" s="3"/>
      <c r="B310" s="119"/>
      <c r="C310" s="118"/>
      <c r="D310" s="118"/>
      <c r="E310" s="118"/>
      <c r="F310" s="3"/>
    </row>
    <row r="311" spans="1:6" ht="12.75">
      <c r="A311" s="3"/>
      <c r="B311" s="119"/>
      <c r="C311" s="118"/>
      <c r="D311" s="118"/>
      <c r="E311" s="118"/>
      <c r="F311" s="3"/>
    </row>
    <row r="312" spans="1:6" ht="12.75">
      <c r="A312" s="3"/>
      <c r="B312" s="119"/>
      <c r="C312" s="118"/>
      <c r="D312" s="118"/>
      <c r="E312" s="118"/>
      <c r="F312" s="3"/>
    </row>
    <row r="313" spans="1:6" ht="12.75">
      <c r="A313" s="3"/>
      <c r="B313" s="119"/>
      <c r="C313" s="118"/>
      <c r="D313" s="118"/>
      <c r="E313" s="118"/>
      <c r="F313" s="3"/>
    </row>
    <row r="314" spans="1:6" ht="12.75">
      <c r="A314" s="3"/>
      <c r="B314" s="119"/>
      <c r="C314" s="118"/>
      <c r="D314" s="118"/>
      <c r="E314" s="118"/>
      <c r="F314" s="3"/>
    </row>
    <row r="315" spans="1:6" ht="12.75">
      <c r="A315" s="3"/>
      <c r="B315" s="119"/>
      <c r="C315" s="118"/>
      <c r="D315" s="118"/>
      <c r="E315" s="118"/>
      <c r="F315" s="3"/>
    </row>
    <row r="316" spans="1:6" ht="12.75">
      <c r="A316" s="3"/>
      <c r="B316" s="119"/>
      <c r="F316" s="3"/>
    </row>
    <row r="317" spans="1:6" ht="12.75">
      <c r="A317" s="3"/>
      <c r="B317" s="119"/>
      <c r="F317" s="3"/>
    </row>
  </sheetData>
  <sheetProtection/>
  <mergeCells count="6">
    <mergeCell ref="F55:F56"/>
    <mergeCell ref="A1:F1"/>
    <mergeCell ref="A2:F2"/>
    <mergeCell ref="F31:F32"/>
    <mergeCell ref="F41:F42"/>
    <mergeCell ref="F51:F5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2022-09-21T10:23:44Z</cp:lastPrinted>
  <dcterms:created xsi:type="dcterms:W3CDTF">2011-02-08T11:11:09Z</dcterms:created>
  <dcterms:modified xsi:type="dcterms:W3CDTF">2022-09-21T10:32:29Z</dcterms:modified>
  <cp:category/>
  <cp:version/>
  <cp:contentType/>
  <cp:contentStatus/>
</cp:coreProperties>
</file>