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14.12.2022" sheetId="1" r:id="rId1"/>
  </sheets>
  <definedNames>
    <definedName name="_xlnm.Print_Area" localSheetId="0">'Решение 14.12.2022'!$A$1:$F$53</definedName>
  </definedNames>
  <calcPr fullCalcOnLoad="1"/>
</workbook>
</file>

<file path=xl/sharedStrings.xml><?xml version="1.0" encoding="utf-8"?>
<sst xmlns="http://schemas.openxmlformats.org/spreadsheetml/2006/main" count="109" uniqueCount="85">
  <si>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</si>
  <si>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</si>
  <si>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</si>
  <si>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</si>
  <si>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</si>
  <si>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</si>
  <si>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</si>
  <si>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</si>
  <si>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</si>
  <si>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</si>
  <si>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</si>
  <si>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</si>
  <si>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</si>
  <si>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</si>
  <si>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</si>
  <si>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"Муниципальная служба Китовского сельского поселения"</t>
  </si>
  <si>
    <t>0130000000</t>
  </si>
  <si>
    <t>ОБЩЕГОСУДАРСТВЕННЫЕ ВОПРОСЫ</t>
  </si>
  <si>
    <t>0100</t>
  </si>
  <si>
    <t>Пояснительная записка к уточнению бюджета на 14 декабря 2022 года</t>
  </si>
  <si>
    <t xml:space="preserve">Проект Решения от 14.12.2022 г. </t>
  </si>
  <si>
    <t>Подпрограмма «Управление муниципальным имуществом и земельными ресурсами»</t>
  </si>
  <si>
    <t>Основное мероприятие «Повышение эффективности использования муниципального имущества»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</si>
  <si>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</si>
  <si>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0110000000</t>
  </si>
  <si>
    <t>0110100000</t>
  </si>
  <si>
    <t>0110120120 200</t>
  </si>
  <si>
    <t>Перераспредление бюджетных ассигнований на исполнение судебных решений</t>
  </si>
  <si>
    <t>0130100000</t>
  </si>
  <si>
    <t>Обеспечение функций аппарата администрации Китовского сельского поселения (Закупка товаров, работ и услуг для обеспечения государственных (муниципальных) нужд)</t>
  </si>
  <si>
    <t>0130100050 200</t>
  </si>
  <si>
    <t>Увеличение бюджетных ассигнований на оплату договоров за электроэнергию и по диспансеризации сотрудников Администрации</t>
  </si>
  <si>
    <t>Муниципальная программа Китовского сельского поселения «Обеспечение пожарной безопасности в Китовском сельском поселении»</t>
  </si>
  <si>
    <t>0200000000</t>
  </si>
  <si>
    <t>Подпрограмма «Пожарная безопасность на территории Китовского сельского поселения»</t>
  </si>
  <si>
    <t>0210000000</t>
  </si>
  <si>
    <t>Основное мероприятие «Обеспечение функций органов местного самоуправления по обеспечению первичных мер пожарной безопасности»</t>
  </si>
  <si>
    <t>0210100000</t>
  </si>
  <si>
    <t>Обеспечение мероприятийпо первичным мерам пожарной безопасности (Закупка товаров, работ и услуг для обеспечения государственных (муниципальных) нужд)</t>
  </si>
  <si>
    <t>0210120010 200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</si>
  <si>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</si>
  <si>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</si>
  <si>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</si>
  <si>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</si>
  <si>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</si>
  <si>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</si>
  <si>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Содержание уличного освещения (Закупка товаров, работ и услуг для обеспечения государственных (муниципальных) нужд)</t>
  </si>
  <si>
    <t>0310120110 200</t>
  </si>
  <si>
    <t>Подпрограмма «Организация и содержание прочих объектов благоустройства»</t>
  </si>
  <si>
    <t>0320000000</t>
  </si>
  <si>
    <r>
      <t>Основное мероприятие «Организация и проведение мероприятий</t>
    </r>
    <r>
      <rPr>
        <b/>
        <sz val="12"/>
        <color indexed="8"/>
        <rFont val="Times New Roman"/>
        <family val="1"/>
      </rPr>
      <t xml:space="preserve">,  </t>
    </r>
    <r>
      <rPr>
        <sz val="12"/>
        <color indexed="8"/>
        <rFont val="Times New Roman"/>
        <family val="1"/>
      </rPr>
      <t>связанных с содержанием объектов благоустройства»</t>
    </r>
  </si>
  <si>
    <t>0320100000</t>
  </si>
  <si>
    <t>Обеспечение содержания объектов благоустройства (Закупка товаров, работ и услуг для обеспечения государственных (муниципальных) нужд)</t>
  </si>
  <si>
    <t>Приобретение объектов благоустройства (Закупка товаров, работ и услуг для обеспечения государственных (муниципальных) нужд)</t>
  </si>
  <si>
    <t>0320120150 200</t>
  </si>
  <si>
    <t>0320120160 200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</si>
  <si>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</si>
  <si>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</si>
  <si>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</si>
  <si>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Иные непрограммные мероприятия</t>
  </si>
  <si>
    <t>3490000000</t>
  </si>
  <si>
    <t>Исполнение судебных решений (Иные бюджетные ассигнования)</t>
  </si>
  <si>
    <t>3490090020 800</t>
  </si>
  <si>
    <t>Увеличение бюджетных ассигнований на оплату по определению арбитражного суда по делу №А17-6642/2011 от 07.10.2021 года</t>
  </si>
  <si>
    <t>927 0104 0130100050 200</t>
  </si>
  <si>
    <t>927 0113 0110120120 200</t>
  </si>
  <si>
    <t>Обеспечение мероприятий по первичным мерам пожарной безопасности (Закупка товаров, работ и услуг для обеспечения государственных (муниципальных) нужд)</t>
  </si>
  <si>
    <t>927 0113 3490090020 800</t>
  </si>
  <si>
    <t>927 0310 0210120010 200</t>
  </si>
  <si>
    <t>927 0503 0310120110 200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</si>
  <si>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</si>
  <si>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</si>
  <si>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</si>
  <si>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</si>
  <si>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</si>
  <si>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</si>
  <si>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</si>
  <si>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</si>
  <si>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ЖИЛИЩНО-КОММУНАЛЬНОЕ ХОЗЯЙСТВО</t>
  </si>
  <si>
    <t>Благоустройство</t>
  </si>
  <si>
    <t>0500</t>
  </si>
  <si>
    <t>0503</t>
  </si>
  <si>
    <t>927 0503 0320120150 200</t>
  </si>
  <si>
    <t>927 0503 0320120160 200</t>
  </si>
  <si>
    <t>Основное мероприятие "Обеспечение деятельности администрации Китовского сельского поселения"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</si>
</sst>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56" fillId="0" borderId="0" xfId="0" applyNumberFormat="1" applyFont="1" applyBorder="1" applyAlignment="1">
      <alignment horizontal="center" wrapText="1"/>
    </xf>
    <xf numFmtId="4" fontId="56" fillId="33" borderId="0" xfId="0" applyNumberFormat="1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12" xfId="0" applyNumberFormat="1" applyFont="1" applyFill="1" applyBorder="1" applyAlignment="1">
      <alignment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5" borderId="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5" borderId="0" xfId="54" applyFont="1" applyFill="1" applyBorder="1" applyAlignment="1">
      <alignment horizontal="center" vertical="center" wrapText="1"/>
      <protection/>
    </xf>
    <xf numFmtId="0" fontId="12" fillId="35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Border="1" applyAlignment="1">
      <alignment horizontal="center" wrapText="1"/>
    </xf>
    <xf numFmtId="0" fontId="59" fillId="36" borderId="10" xfId="0" applyFont="1" applyFill="1" applyBorder="1" applyAlignment="1">
      <alignment horizontal="justify" vertical="top" wrapText="1"/>
    </xf>
    <xf numFmtId="0" fontId="60" fillId="16" borderId="10" xfId="0" applyFont="1" applyFill="1" applyBorder="1" applyAlignment="1">
      <alignment horizontal="justify" vertical="top" wrapText="1"/>
    </xf>
    <xf numFmtId="0" fontId="61" fillId="10" borderId="10" xfId="0" applyFont="1" applyFill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9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61" fillId="0" borderId="10" xfId="0" applyFont="1" applyBorder="1" applyAlignment="1">
      <alignment vertical="top" wrapText="1"/>
    </xf>
    <xf numFmtId="0" fontId="61" fillId="36" borderId="10" xfId="0" applyFont="1" applyFill="1" applyBorder="1" applyAlignment="1">
      <alignment vertical="top" wrapText="1"/>
    </xf>
    <xf numFmtId="49" fontId="59" fillId="36" borderId="10" xfId="0" applyNumberFormat="1" applyFont="1" applyFill="1" applyBorder="1" applyAlignment="1">
      <alignment horizontal="center" vertical="top"/>
    </xf>
    <xf numFmtId="4" fontId="59" fillId="36" borderId="10" xfId="0" applyNumberFormat="1" applyFont="1" applyFill="1" applyBorder="1" applyAlignment="1">
      <alignment horizontal="right" vertical="top"/>
    </xf>
    <xf numFmtId="4" fontId="60" fillId="16" borderId="10" xfId="0" applyNumberFormat="1" applyFont="1" applyFill="1" applyBorder="1" applyAlignment="1">
      <alignment horizontal="right" vertical="top"/>
    </xf>
    <xf numFmtId="4" fontId="61" fillId="10" borderId="10" xfId="0" applyNumberFormat="1" applyFont="1" applyFill="1" applyBorder="1" applyAlignment="1">
      <alignment horizontal="right" vertical="top"/>
    </xf>
    <xf numFmtId="4" fontId="61" fillId="0" borderId="10" xfId="0" applyNumberFormat="1" applyFont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61" fillId="0" borderId="10" xfId="0" applyNumberFormat="1" applyFont="1" applyBorder="1" applyAlignment="1">
      <alignment horizontal="center" vertical="top"/>
    </xf>
    <xf numFmtId="0" fontId="2" fillId="0" borderId="10" xfId="54" applyFont="1" applyFill="1" applyBorder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right" vertical="center" wrapText="1"/>
    </xf>
    <xf numFmtId="4" fontId="6" fillId="37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right" vertical="top"/>
    </xf>
    <xf numFmtId="171" fontId="6" fillId="38" borderId="10" xfId="62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justify" vertical="center" wrapText="1"/>
      <protection/>
    </xf>
    <xf numFmtId="4" fontId="60" fillId="16" borderId="10" xfId="0" applyNumberFormat="1" applyFont="1" applyFill="1" applyBorder="1" applyAlignment="1">
      <alignment horizontal="right" vertical="top" wrapText="1"/>
    </xf>
    <xf numFmtId="4" fontId="61" fillId="10" borderId="10" xfId="0" applyNumberFormat="1" applyFont="1" applyFill="1" applyBorder="1" applyAlignment="1">
      <alignment horizontal="right" vertical="top" wrapText="1"/>
    </xf>
    <xf numFmtId="4" fontId="61" fillId="0" borderId="10" xfId="0" applyNumberFormat="1" applyFont="1" applyBorder="1" applyAlignment="1">
      <alignment horizontal="right" vertical="top" wrapText="1"/>
    </xf>
    <xf numFmtId="0" fontId="59" fillId="36" borderId="13" xfId="0" applyFont="1" applyFill="1" applyBorder="1" applyAlignment="1">
      <alignment horizontal="justify" vertical="top" wrapText="1"/>
    </xf>
    <xf numFmtId="0" fontId="61" fillId="0" borderId="13" xfId="0" applyFont="1" applyBorder="1" applyAlignment="1">
      <alignment horizontal="justify" vertical="top" wrapText="1"/>
    </xf>
    <xf numFmtId="0" fontId="59" fillId="37" borderId="14" xfId="0" applyFont="1" applyFill="1" applyBorder="1" applyAlignment="1">
      <alignment horizontal="justify" wrapText="1"/>
    </xf>
    <xf numFmtId="0" fontId="59" fillId="36" borderId="10" xfId="0" applyFont="1" applyFill="1" applyBorder="1" applyAlignment="1">
      <alignment horizontal="justify" wrapText="1"/>
    </xf>
    <xf numFmtId="0" fontId="61" fillId="10" borderId="10" xfId="0" applyFont="1" applyFill="1" applyBorder="1" applyAlignment="1">
      <alignment horizontal="justify" wrapText="1"/>
    </xf>
    <xf numFmtId="49" fontId="61" fillId="10" borderId="10" xfId="0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horizontal="justify" wrapText="1"/>
    </xf>
    <xf numFmtId="0" fontId="6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top" wrapText="1"/>
    </xf>
    <xf numFmtId="49" fontId="61" fillId="0" borderId="10" xfId="0" applyNumberFormat="1" applyFont="1" applyFill="1" applyBorder="1" applyAlignment="1">
      <alignment horizontal="center" vertical="top"/>
    </xf>
    <xf numFmtId="4" fontId="61" fillId="0" borderId="10" xfId="0" applyNumberFormat="1" applyFont="1" applyFill="1" applyBorder="1" applyAlignment="1">
      <alignment horizontal="right" vertical="center"/>
    </xf>
    <xf numFmtId="4" fontId="61" fillId="0" borderId="10" xfId="0" applyNumberFormat="1" applyFont="1" applyBorder="1" applyAlignment="1">
      <alignment vertical="top"/>
    </xf>
    <xf numFmtId="4" fontId="59" fillId="36" borderId="10" xfId="0" applyNumberFormat="1" applyFont="1" applyFill="1" applyBorder="1" applyAlignment="1">
      <alignment vertical="top"/>
    </xf>
    <xf numFmtId="4" fontId="60" fillId="16" borderId="10" xfId="0" applyNumberFormat="1" applyFont="1" applyFill="1" applyBorder="1" applyAlignment="1">
      <alignment vertical="top"/>
    </xf>
    <xf numFmtId="4" fontId="61" fillId="10" borderId="10" xfId="0" applyNumberFormat="1" applyFont="1" applyFill="1" applyBorder="1" applyAlignment="1">
      <alignment vertical="top"/>
    </xf>
    <xf numFmtId="4" fontId="59" fillId="37" borderId="14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60" fillId="16" borderId="10" xfId="0" applyNumberFormat="1" applyFont="1" applyFill="1" applyBorder="1" applyAlignment="1">
      <alignment horizontal="center" vertical="top"/>
    </xf>
    <xf numFmtId="49" fontId="59" fillId="36" borderId="13" xfId="0" applyNumberFormat="1" applyFont="1" applyFill="1" applyBorder="1" applyAlignment="1">
      <alignment horizontal="center" vertical="top"/>
    </xf>
    <xf numFmtId="49" fontId="61" fillId="0" borderId="13" xfId="0" applyNumberFormat="1" applyFont="1" applyBorder="1" applyAlignment="1">
      <alignment horizontal="center" vertical="top"/>
    </xf>
    <xf numFmtId="49" fontId="59" fillId="37" borderId="14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view="pageBreakPreview" zoomScaleSheetLayoutView="100" workbookViewId="0" topLeftCell="A19">
      <selection activeCell="A50" sqref="A50"/>
    </sheetView>
  </sheetViews>
  <sheetFormatPr defaultColWidth="9.00390625" defaultRowHeight="12.75"/>
  <cols>
    <col min="1" max="1" width="73.375" style="91" customWidth="1"/>
    <col min="2" max="2" width="33.875" style="91" customWidth="1"/>
    <col min="3" max="3" width="23.125" style="92" customWidth="1"/>
    <col min="4" max="4" width="18.875" style="92" customWidth="1"/>
    <col min="5" max="5" width="22.00390625" style="92" customWidth="1"/>
    <col min="6" max="6" width="64.25390625" style="77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159" t="s">
        <v>19</v>
      </c>
      <c r="B1" s="160"/>
      <c r="C1" s="160"/>
      <c r="D1" s="160"/>
      <c r="E1" s="160"/>
      <c r="F1" s="161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62" t="s">
        <v>8</v>
      </c>
      <c r="B2" s="162"/>
      <c r="C2" s="162"/>
      <c r="D2" s="162"/>
      <c r="E2" s="162"/>
      <c r="F2" s="162"/>
      <c r="G2" s="19"/>
      <c r="H2" s="19"/>
      <c r="I2" s="19"/>
      <c r="J2" s="19"/>
      <c r="K2" s="19"/>
      <c r="L2" s="19"/>
      <c r="M2" s="19"/>
      <c r="N2" s="19"/>
    </row>
    <row r="3" spans="1:17" s="7" customFormat="1" ht="47.25">
      <c r="A3" s="20"/>
      <c r="B3" s="20"/>
      <c r="C3" s="21" t="s">
        <v>12</v>
      </c>
      <c r="D3" s="22" t="s">
        <v>0</v>
      </c>
      <c r="E3" s="23" t="s">
        <v>20</v>
      </c>
      <c r="F3" s="23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5.75">
      <c r="A4" s="20">
        <v>1</v>
      </c>
      <c r="B4" s="20">
        <v>2</v>
      </c>
      <c r="C4" s="127">
        <v>3</v>
      </c>
      <c r="D4" s="127">
        <v>4</v>
      </c>
      <c r="E4" s="127">
        <v>5</v>
      </c>
      <c r="F4" s="1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" customFormat="1" ht="15.75" customHeight="1">
      <c r="A5" s="101" t="s">
        <v>4</v>
      </c>
      <c r="B5" s="124"/>
      <c r="C5" s="113"/>
      <c r="D5" s="113"/>
      <c r="E5" s="113"/>
      <c r="F5" s="24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15" customHeight="1">
      <c r="A6" s="101" t="s">
        <v>5</v>
      </c>
      <c r="B6" s="124"/>
      <c r="C6" s="113"/>
      <c r="D6" s="113"/>
      <c r="E6" s="113"/>
      <c r="F6" s="24"/>
      <c r="G6" s="14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5" customFormat="1" ht="31.5">
      <c r="A7" s="97" t="s">
        <v>13</v>
      </c>
      <c r="B7" s="108" t="s">
        <v>14</v>
      </c>
      <c r="C7" s="149">
        <f aca="true" t="shared" si="0" ref="C7:C29">E7-D7</f>
        <v>6262078.1</v>
      </c>
      <c r="D7" s="109">
        <f>D8+D11</f>
        <v>-540000</v>
      </c>
      <c r="E7" s="109">
        <v>5722078.1</v>
      </c>
      <c r="F7" s="24"/>
      <c r="G7" s="96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s="103" customFormat="1" ht="31.5">
      <c r="A8" s="98" t="s">
        <v>21</v>
      </c>
      <c r="B8" s="155" t="s">
        <v>24</v>
      </c>
      <c r="C8" s="132">
        <f t="shared" si="0"/>
        <v>1156550.42</v>
      </c>
      <c r="D8" s="132">
        <v>-600000</v>
      </c>
      <c r="E8" s="132">
        <v>556550.42</v>
      </c>
      <c r="F8" s="24"/>
      <c r="G8" s="96"/>
      <c r="H8" s="93"/>
      <c r="I8" s="93"/>
      <c r="J8" s="93"/>
      <c r="K8" s="93"/>
      <c r="L8" s="93"/>
      <c r="M8" s="93"/>
      <c r="N8" s="93"/>
      <c r="O8" s="93"/>
      <c r="P8" s="93"/>
      <c r="Q8" s="93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103" customFormat="1" ht="31.5">
      <c r="A9" s="99" t="s">
        <v>22</v>
      </c>
      <c r="B9" s="140" t="s">
        <v>25</v>
      </c>
      <c r="C9" s="133">
        <f t="shared" si="0"/>
        <v>1156550.42</v>
      </c>
      <c r="D9" s="133">
        <v>-600000</v>
      </c>
      <c r="E9" s="133">
        <v>556550.42</v>
      </c>
      <c r="F9" s="24"/>
      <c r="G9" s="96"/>
      <c r="H9" s="93"/>
      <c r="I9" s="93"/>
      <c r="J9" s="93"/>
      <c r="K9" s="93"/>
      <c r="L9" s="93"/>
      <c r="M9" s="93"/>
      <c r="N9" s="93"/>
      <c r="O9" s="93"/>
      <c r="P9" s="93"/>
      <c r="Q9" s="93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3" customFormat="1" ht="47.25">
      <c r="A10" s="100" t="s">
        <v>23</v>
      </c>
      <c r="B10" s="115" t="s">
        <v>26</v>
      </c>
      <c r="C10" s="134">
        <f t="shared" si="0"/>
        <v>1156550.42</v>
      </c>
      <c r="D10" s="134">
        <v>-600000</v>
      </c>
      <c r="E10" s="134">
        <v>556550.42</v>
      </c>
      <c r="F10" s="116" t="s">
        <v>27</v>
      </c>
      <c r="G10" s="9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95" customFormat="1" ht="31.5">
      <c r="A11" s="98" t="s">
        <v>15</v>
      </c>
      <c r="B11" s="155" t="s">
        <v>16</v>
      </c>
      <c r="C11" s="110">
        <f t="shared" si="0"/>
        <v>4909527.68</v>
      </c>
      <c r="D11" s="110">
        <f>D12</f>
        <v>60000</v>
      </c>
      <c r="E11" s="110">
        <v>4969527.68</v>
      </c>
      <c r="F11" s="24"/>
      <c r="G11" s="96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56" s="95" customFormat="1" ht="31.5">
      <c r="A12" s="99" t="s">
        <v>84</v>
      </c>
      <c r="B12" s="140" t="s">
        <v>28</v>
      </c>
      <c r="C12" s="111">
        <f t="shared" si="0"/>
        <v>3706182.64</v>
      </c>
      <c r="D12" s="111">
        <f>D13</f>
        <v>60000</v>
      </c>
      <c r="E12" s="111">
        <v>3766182.64</v>
      </c>
      <c r="F12" s="116"/>
      <c r="G12" s="96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s="103" customFormat="1" ht="47.25">
      <c r="A13" s="100" t="s">
        <v>29</v>
      </c>
      <c r="B13" s="115" t="s">
        <v>30</v>
      </c>
      <c r="C13" s="112">
        <f t="shared" si="0"/>
        <v>467883.95999999996</v>
      </c>
      <c r="D13" s="112">
        <v>60000</v>
      </c>
      <c r="E13" s="148">
        <v>527883.96</v>
      </c>
      <c r="F13" s="131" t="s">
        <v>31</v>
      </c>
      <c r="G13" s="96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103" customFormat="1" ht="47.25">
      <c r="A14" s="135" t="s">
        <v>32</v>
      </c>
      <c r="B14" s="156" t="s">
        <v>33</v>
      </c>
      <c r="C14" s="149">
        <f t="shared" si="0"/>
        <v>374540</v>
      </c>
      <c r="D14" s="149">
        <f>D15</f>
        <v>-182900</v>
      </c>
      <c r="E14" s="149">
        <v>191640</v>
      </c>
      <c r="F14" s="131"/>
      <c r="G14" s="96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103" customFormat="1" ht="31.5">
      <c r="A15" s="98" t="s">
        <v>34</v>
      </c>
      <c r="B15" s="155" t="s">
        <v>35</v>
      </c>
      <c r="C15" s="150">
        <f t="shared" si="0"/>
        <v>374540</v>
      </c>
      <c r="D15" s="150">
        <f>D16</f>
        <v>-182900</v>
      </c>
      <c r="E15" s="150">
        <v>191640</v>
      </c>
      <c r="F15" s="131"/>
      <c r="G15" s="96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103" customFormat="1" ht="47.25">
      <c r="A16" s="99" t="s">
        <v>36</v>
      </c>
      <c r="B16" s="140" t="s">
        <v>37</v>
      </c>
      <c r="C16" s="151">
        <f t="shared" si="0"/>
        <v>374540</v>
      </c>
      <c r="D16" s="151">
        <f>D17</f>
        <v>-182900</v>
      </c>
      <c r="E16" s="151">
        <v>191640</v>
      </c>
      <c r="F16" s="116"/>
      <c r="G16" s="96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103" customFormat="1" ht="47.25">
      <c r="A17" s="136" t="s">
        <v>38</v>
      </c>
      <c r="B17" s="157" t="s">
        <v>39</v>
      </c>
      <c r="C17" s="112">
        <f t="shared" si="0"/>
        <v>310000</v>
      </c>
      <c r="D17" s="112">
        <v>-182900</v>
      </c>
      <c r="E17" s="148">
        <f>310000-182900</f>
        <v>127100</v>
      </c>
      <c r="F17" s="116" t="s">
        <v>27</v>
      </c>
      <c r="G17" s="96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103" customFormat="1" ht="31.5">
      <c r="A18" s="97" t="s">
        <v>40</v>
      </c>
      <c r="B18" s="108" t="s">
        <v>41</v>
      </c>
      <c r="C18" s="149">
        <f t="shared" si="0"/>
        <v>2135569.3899999997</v>
      </c>
      <c r="D18" s="149">
        <f>D19+D22</f>
        <v>-677100</v>
      </c>
      <c r="E18" s="149">
        <v>1458469.39</v>
      </c>
      <c r="F18" s="116"/>
      <c r="G18" s="96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103" customFormat="1" ht="15.75">
      <c r="A19" s="98" t="s">
        <v>42</v>
      </c>
      <c r="B19" s="155" t="s">
        <v>43</v>
      </c>
      <c r="C19" s="150">
        <f t="shared" si="0"/>
        <v>755447.49</v>
      </c>
      <c r="D19" s="150">
        <f>D20</f>
        <v>-300000</v>
      </c>
      <c r="E19" s="150">
        <v>455447.49</v>
      </c>
      <c r="F19" s="116"/>
      <c r="G19" s="96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103" customFormat="1" ht="31.5">
      <c r="A20" s="99" t="s">
        <v>44</v>
      </c>
      <c r="B20" s="140" t="s">
        <v>45</v>
      </c>
      <c r="C20" s="151">
        <f t="shared" si="0"/>
        <v>755447.49</v>
      </c>
      <c r="D20" s="151">
        <f>D21</f>
        <v>-300000</v>
      </c>
      <c r="E20" s="151">
        <v>455447.49</v>
      </c>
      <c r="F20" s="116"/>
      <c r="G20" s="96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103" customFormat="1" ht="31.5">
      <c r="A21" s="100" t="s">
        <v>46</v>
      </c>
      <c r="B21" s="115" t="s">
        <v>47</v>
      </c>
      <c r="C21" s="112">
        <f t="shared" si="0"/>
        <v>490000</v>
      </c>
      <c r="D21" s="112">
        <v>-300000</v>
      </c>
      <c r="E21" s="148">
        <v>190000</v>
      </c>
      <c r="F21" s="116" t="s">
        <v>27</v>
      </c>
      <c r="G21" s="96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103" customFormat="1" ht="31.5">
      <c r="A22" s="98" t="s">
        <v>48</v>
      </c>
      <c r="B22" s="155" t="s">
        <v>49</v>
      </c>
      <c r="C22" s="150">
        <f t="shared" si="0"/>
        <v>1380121.9</v>
      </c>
      <c r="D22" s="150">
        <f>D23</f>
        <v>-377100</v>
      </c>
      <c r="E22" s="150">
        <v>1003021.9</v>
      </c>
      <c r="F22" s="131"/>
      <c r="G22" s="96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103" customFormat="1" ht="31.5">
      <c r="A23" s="99" t="s">
        <v>50</v>
      </c>
      <c r="B23" s="140" t="s">
        <v>51</v>
      </c>
      <c r="C23" s="151">
        <f t="shared" si="0"/>
        <v>1380121.9</v>
      </c>
      <c r="D23" s="151">
        <f>SUM(D24:D25)</f>
        <v>-377100</v>
      </c>
      <c r="E23" s="151">
        <v>1003021.9</v>
      </c>
      <c r="F23" s="131"/>
      <c r="G23" s="96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103" customFormat="1" ht="47.25">
      <c r="A24" s="100" t="s">
        <v>52</v>
      </c>
      <c r="B24" s="115" t="s">
        <v>54</v>
      </c>
      <c r="C24" s="112">
        <f t="shared" si="0"/>
        <v>1330121.9</v>
      </c>
      <c r="D24" s="112">
        <v>-327100</v>
      </c>
      <c r="E24" s="148">
        <v>1003021.9</v>
      </c>
      <c r="F24" s="116" t="s">
        <v>27</v>
      </c>
      <c r="G24" s="96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103" customFormat="1" ht="31.5">
      <c r="A25" s="100" t="s">
        <v>53</v>
      </c>
      <c r="B25" s="115" t="s">
        <v>55</v>
      </c>
      <c r="C25" s="112">
        <f t="shared" si="0"/>
        <v>50000</v>
      </c>
      <c r="D25" s="112">
        <v>-50000</v>
      </c>
      <c r="E25" s="148">
        <v>0</v>
      </c>
      <c r="F25" s="116" t="s">
        <v>27</v>
      </c>
      <c r="G25" s="96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103" customFormat="1" ht="31.5">
      <c r="A26" s="137" t="s">
        <v>56</v>
      </c>
      <c r="B26" s="158"/>
      <c r="C26" s="152">
        <f t="shared" si="0"/>
        <v>2007435.9</v>
      </c>
      <c r="D26" s="152">
        <v>1400000</v>
      </c>
      <c r="E26" s="152">
        <v>3407435.9</v>
      </c>
      <c r="F26" s="116"/>
      <c r="G26" s="96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103" customFormat="1" ht="31.5">
      <c r="A27" s="138" t="s">
        <v>57</v>
      </c>
      <c r="B27" s="108" t="s">
        <v>58</v>
      </c>
      <c r="C27" s="109">
        <f t="shared" si="0"/>
        <v>2007435.9</v>
      </c>
      <c r="D27" s="109">
        <v>1400000</v>
      </c>
      <c r="E27" s="109">
        <v>3407435.9</v>
      </c>
      <c r="F27" s="116"/>
      <c r="G27" s="96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103" customFormat="1" ht="15.75">
      <c r="A28" s="139" t="s">
        <v>59</v>
      </c>
      <c r="B28" s="140" t="s">
        <v>60</v>
      </c>
      <c r="C28" s="151">
        <f t="shared" si="0"/>
        <v>1027489.0099999998</v>
      </c>
      <c r="D28" s="151">
        <f>SUM(D29:D29)</f>
        <v>1400000</v>
      </c>
      <c r="E28" s="151">
        <v>2427489.01</v>
      </c>
      <c r="F28" s="116"/>
      <c r="G28" s="96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103" customFormat="1" ht="47.25">
      <c r="A29" s="141" t="s">
        <v>61</v>
      </c>
      <c r="B29" s="115" t="s">
        <v>62</v>
      </c>
      <c r="C29" s="112">
        <f t="shared" si="0"/>
        <v>1027489.0099999998</v>
      </c>
      <c r="D29" s="112">
        <v>1400000</v>
      </c>
      <c r="E29" s="148">
        <v>2427489.01</v>
      </c>
      <c r="F29" s="116" t="s">
        <v>63</v>
      </c>
      <c r="G29" s="96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18" customFormat="1" ht="16.5" customHeight="1">
      <c r="A30" s="118" t="s">
        <v>6</v>
      </c>
      <c r="B30" s="117"/>
      <c r="C30" s="153">
        <v>13686900.13</v>
      </c>
      <c r="D30" s="153">
        <f>D7+D14+D18+D26</f>
        <v>0</v>
      </c>
      <c r="E30" s="153">
        <f>C30+D30</f>
        <v>13686900.13</v>
      </c>
      <c r="F30" s="2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8" customFormat="1" ht="17.25" customHeight="1">
      <c r="A31" s="101" t="s">
        <v>2</v>
      </c>
      <c r="B31" s="119"/>
      <c r="C31" s="120"/>
      <c r="D31" s="121"/>
      <c r="E31" s="120"/>
      <c r="F31" s="114"/>
      <c r="G31" s="9"/>
      <c r="H31" s="9"/>
      <c r="I31" s="9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15.75" customHeight="1">
      <c r="A32" s="101" t="s">
        <v>5</v>
      </c>
      <c r="B32" s="102"/>
      <c r="C32" s="113"/>
      <c r="D32" s="113"/>
      <c r="E32" s="113"/>
      <c r="F32" s="114"/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5.75" customHeight="1">
      <c r="A33" s="122" t="s">
        <v>9</v>
      </c>
      <c r="B33" s="123"/>
      <c r="C33" s="153">
        <f>C30</f>
        <v>13686900.13</v>
      </c>
      <c r="D33" s="153">
        <f>E33-C33</f>
        <v>0</v>
      </c>
      <c r="E33" s="153">
        <f>E30</f>
        <v>13686900.13</v>
      </c>
      <c r="F33" s="114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03" customFormat="1" ht="49.5">
      <c r="A34" s="142" t="s">
        <v>29</v>
      </c>
      <c r="B34" s="143" t="s">
        <v>64</v>
      </c>
      <c r="C34" s="154">
        <f>E34-D34</f>
        <v>467883.95999999996</v>
      </c>
      <c r="D34" s="154">
        <v>60000</v>
      </c>
      <c r="E34" s="154">
        <v>527883.96</v>
      </c>
      <c r="F34" s="131" t="s">
        <v>31</v>
      </c>
      <c r="G34" s="104"/>
      <c r="H34" s="104"/>
      <c r="I34" s="104"/>
      <c r="J34" s="104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s="103" customFormat="1" ht="47.25">
      <c r="A35" s="144" t="s">
        <v>23</v>
      </c>
      <c r="B35" s="143" t="s">
        <v>65</v>
      </c>
      <c r="C35" s="154">
        <f aca="true" t="shared" si="1" ref="C35:C40">E35-D35</f>
        <v>1156550.42</v>
      </c>
      <c r="D35" s="154">
        <v>-600000</v>
      </c>
      <c r="E35" s="154">
        <v>556550.42</v>
      </c>
      <c r="F35" s="116" t="s">
        <v>27</v>
      </c>
      <c r="G35" s="104"/>
      <c r="H35" s="104"/>
      <c r="I35" s="104"/>
      <c r="J35" s="104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s="103" customFormat="1" ht="47.25">
      <c r="A36" s="144" t="s">
        <v>61</v>
      </c>
      <c r="B36" s="143" t="s">
        <v>67</v>
      </c>
      <c r="C36" s="154">
        <f t="shared" si="1"/>
        <v>1027489.0099999998</v>
      </c>
      <c r="D36" s="154">
        <v>1400000</v>
      </c>
      <c r="E36" s="154">
        <v>2427489.01</v>
      </c>
      <c r="F36" s="116" t="s">
        <v>63</v>
      </c>
      <c r="G36" s="104"/>
      <c r="H36" s="104"/>
      <c r="I36" s="104"/>
      <c r="J36" s="104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s="103" customFormat="1" ht="47.25">
      <c r="A37" s="144" t="s">
        <v>66</v>
      </c>
      <c r="B37" s="143" t="s">
        <v>68</v>
      </c>
      <c r="C37" s="154">
        <f t="shared" si="1"/>
        <v>310000</v>
      </c>
      <c r="D37" s="154">
        <v>-182900</v>
      </c>
      <c r="E37" s="154">
        <v>127100</v>
      </c>
      <c r="F37" s="116" t="s">
        <v>27</v>
      </c>
      <c r="G37" s="104"/>
      <c r="H37" s="104"/>
      <c r="I37" s="104"/>
      <c r="J37" s="104"/>
      <c r="K37" s="104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s="103" customFormat="1" ht="33">
      <c r="A38" s="142" t="s">
        <v>46</v>
      </c>
      <c r="B38" s="143" t="s">
        <v>69</v>
      </c>
      <c r="C38" s="154">
        <f t="shared" si="1"/>
        <v>490000</v>
      </c>
      <c r="D38" s="154">
        <v>-300000</v>
      </c>
      <c r="E38" s="154">
        <v>190000</v>
      </c>
      <c r="F38" s="116" t="s">
        <v>27</v>
      </c>
      <c r="G38" s="104"/>
      <c r="H38" s="104"/>
      <c r="I38" s="104"/>
      <c r="J38" s="104"/>
      <c r="K38" s="104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s="103" customFormat="1" ht="49.5">
      <c r="A39" s="142" t="s">
        <v>52</v>
      </c>
      <c r="B39" s="143" t="s">
        <v>82</v>
      </c>
      <c r="C39" s="154">
        <f t="shared" si="1"/>
        <v>1330121.9</v>
      </c>
      <c r="D39" s="154">
        <v>-327100</v>
      </c>
      <c r="E39" s="154">
        <v>1003021.9</v>
      </c>
      <c r="F39" s="116" t="s">
        <v>27</v>
      </c>
      <c r="G39" s="104"/>
      <c r="H39" s="104"/>
      <c r="I39" s="104"/>
      <c r="J39" s="104"/>
      <c r="K39" s="104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s="103" customFormat="1" ht="33">
      <c r="A40" s="142" t="s">
        <v>53</v>
      </c>
      <c r="B40" s="143" t="s">
        <v>83</v>
      </c>
      <c r="C40" s="154">
        <f t="shared" si="1"/>
        <v>50000</v>
      </c>
      <c r="D40" s="154">
        <v>-50000</v>
      </c>
      <c r="E40" s="154">
        <v>0</v>
      </c>
      <c r="F40" s="116" t="s">
        <v>27</v>
      </c>
      <c r="G40" s="104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s="8" customFormat="1" ht="15.75">
      <c r="A41" s="129" t="s">
        <v>7</v>
      </c>
      <c r="B41" s="130"/>
      <c r="C41" s="126">
        <f>C33</f>
        <v>13686900.13</v>
      </c>
      <c r="D41" s="126">
        <f>SUM(D34:D40)</f>
        <v>0</v>
      </c>
      <c r="E41" s="126">
        <f>C41+D41</f>
        <v>13686900.13</v>
      </c>
      <c r="F41" s="26"/>
      <c r="G41" s="9"/>
      <c r="H41" s="9"/>
      <c r="I41" s="9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7.25" customHeight="1">
      <c r="A42" s="101" t="s">
        <v>3</v>
      </c>
      <c r="B42" s="119"/>
      <c r="C42" s="120"/>
      <c r="D42" s="121"/>
      <c r="E42" s="120"/>
      <c r="F42" s="114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5.75" customHeight="1">
      <c r="A43" s="101" t="s">
        <v>5</v>
      </c>
      <c r="B43" s="102"/>
      <c r="C43" s="113"/>
      <c r="D43" s="113"/>
      <c r="E43" s="113"/>
      <c r="F43" s="114"/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03" customFormat="1" ht="15.75" customHeight="1">
      <c r="A44" s="107" t="s">
        <v>17</v>
      </c>
      <c r="B44" s="108" t="s">
        <v>18</v>
      </c>
      <c r="C44" s="109">
        <f aca="true" t="shared" si="2" ref="C44:C50">E44-D44</f>
        <v>7286987.24</v>
      </c>
      <c r="D44" s="109">
        <f>SUM(D45:D46)</f>
        <v>860000</v>
      </c>
      <c r="E44" s="109">
        <v>8146987.24</v>
      </c>
      <c r="F44" s="114"/>
      <c r="G44" s="104"/>
      <c r="H44" s="104"/>
      <c r="I44" s="104"/>
      <c r="J44" s="104"/>
      <c r="K44" s="104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s="103" customFormat="1" ht="47.25">
      <c r="A45" s="145" t="s">
        <v>70</v>
      </c>
      <c r="B45" s="146" t="s">
        <v>71</v>
      </c>
      <c r="C45" s="154">
        <f t="shared" si="2"/>
        <v>3704001.4</v>
      </c>
      <c r="D45" s="147">
        <v>60000</v>
      </c>
      <c r="E45" s="147">
        <v>3764001.4</v>
      </c>
      <c r="F45" s="131" t="s">
        <v>31</v>
      </c>
      <c r="G45" s="104"/>
      <c r="H45" s="104"/>
      <c r="I45" s="104"/>
      <c r="J45" s="104"/>
      <c r="K45" s="104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s="103" customFormat="1" ht="47.25">
      <c r="A46" s="145" t="s">
        <v>72</v>
      </c>
      <c r="B46" s="146" t="s">
        <v>73</v>
      </c>
      <c r="C46" s="154">
        <f t="shared" si="2"/>
        <v>2537075.55</v>
      </c>
      <c r="D46" s="125">
        <v>800000</v>
      </c>
      <c r="E46" s="125">
        <v>3337075.55</v>
      </c>
      <c r="F46" s="116" t="s">
        <v>63</v>
      </c>
      <c r="G46" s="104"/>
      <c r="H46" s="104"/>
      <c r="I46" s="104"/>
      <c r="J46" s="104"/>
      <c r="K46" s="104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s="103" customFormat="1" ht="15.75" customHeight="1">
      <c r="A47" s="107" t="s">
        <v>74</v>
      </c>
      <c r="B47" s="108" t="s">
        <v>76</v>
      </c>
      <c r="C47" s="109">
        <f t="shared" si="2"/>
        <v>374540</v>
      </c>
      <c r="D47" s="109">
        <f>D48</f>
        <v>-182900</v>
      </c>
      <c r="E47" s="109">
        <f>E48</f>
        <v>191640</v>
      </c>
      <c r="F47" s="114"/>
      <c r="G47" s="104"/>
      <c r="H47" s="104"/>
      <c r="I47" s="104"/>
      <c r="J47" s="104"/>
      <c r="K47" s="104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s="103" customFormat="1" ht="31.5">
      <c r="A48" s="106" t="s">
        <v>75</v>
      </c>
      <c r="B48" s="146" t="s">
        <v>77</v>
      </c>
      <c r="C48" s="154">
        <f t="shared" si="2"/>
        <v>374540</v>
      </c>
      <c r="D48" s="125">
        <v>-182900</v>
      </c>
      <c r="E48" s="125">
        <v>191640</v>
      </c>
      <c r="F48" s="116" t="s">
        <v>27</v>
      </c>
      <c r="G48" s="104"/>
      <c r="H48" s="104"/>
      <c r="I48" s="104"/>
      <c r="J48" s="104"/>
      <c r="K48" s="104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s="103" customFormat="1" ht="15.75" customHeight="1">
      <c r="A49" s="107" t="s">
        <v>78</v>
      </c>
      <c r="B49" s="108" t="s">
        <v>80</v>
      </c>
      <c r="C49" s="109">
        <f t="shared" si="2"/>
        <v>2332555.92</v>
      </c>
      <c r="D49" s="109">
        <f>D50</f>
        <v>-677100</v>
      </c>
      <c r="E49" s="109">
        <f>E50</f>
        <v>1655455.92</v>
      </c>
      <c r="F49" s="114"/>
      <c r="G49" s="104"/>
      <c r="H49" s="104"/>
      <c r="I49" s="104"/>
      <c r="J49" s="104"/>
      <c r="K49" s="104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s="103" customFormat="1" ht="15.75" customHeight="1">
      <c r="A50" s="106" t="s">
        <v>79</v>
      </c>
      <c r="B50" s="146" t="s">
        <v>81</v>
      </c>
      <c r="C50" s="154">
        <f t="shared" si="2"/>
        <v>2332555.92</v>
      </c>
      <c r="D50" s="125">
        <v>-677100</v>
      </c>
      <c r="E50" s="125">
        <v>1655455.92</v>
      </c>
      <c r="F50" s="116" t="s">
        <v>27</v>
      </c>
      <c r="G50" s="104"/>
      <c r="H50" s="104"/>
      <c r="I50" s="104"/>
      <c r="J50" s="104"/>
      <c r="K50" s="104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s="103" customFormat="1" ht="15.75">
      <c r="A51" s="129" t="s">
        <v>7</v>
      </c>
      <c r="B51" s="130"/>
      <c r="C51" s="126">
        <f>C41</f>
        <v>13686900.13</v>
      </c>
      <c r="D51" s="126">
        <f>D44+D47+D49</f>
        <v>0</v>
      </c>
      <c r="E51" s="126">
        <f>C51+D51</f>
        <v>13686900.13</v>
      </c>
      <c r="F51" s="26"/>
      <c r="G51" s="104"/>
      <c r="H51" s="104"/>
      <c r="I51" s="104"/>
      <c r="J51" s="104"/>
      <c r="K51" s="104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s="11" customFormat="1" ht="15.75">
      <c r="A52" s="28"/>
      <c r="B52" s="29"/>
      <c r="C52" s="30"/>
      <c r="D52" s="30"/>
      <c r="E52" s="30"/>
      <c r="F52" s="27"/>
      <c r="G52" s="13"/>
      <c r="H52" s="12"/>
      <c r="I52" s="12"/>
      <c r="J52" s="12"/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11" s="7" customFormat="1" ht="36.75" customHeight="1">
      <c r="A53" s="31" t="s">
        <v>10</v>
      </c>
      <c r="B53" s="32"/>
      <c r="C53" s="33"/>
      <c r="D53" s="34"/>
      <c r="E53" s="35" t="s">
        <v>11</v>
      </c>
      <c r="F53" s="25"/>
      <c r="G53" s="9"/>
      <c r="H53" s="9"/>
      <c r="I53" s="9"/>
      <c r="J53" s="9"/>
      <c r="K53" s="9"/>
    </row>
    <row r="54" spans="1:6" ht="18.75">
      <c r="A54" s="31"/>
      <c r="B54" s="36"/>
      <c r="C54" s="34"/>
      <c r="D54" s="34"/>
      <c r="E54" s="37"/>
      <c r="F54" s="25"/>
    </row>
    <row r="55" spans="1:11" ht="36" customHeight="1">
      <c r="A55" s="31"/>
      <c r="B55" s="36"/>
      <c r="C55" s="34"/>
      <c r="D55" s="38"/>
      <c r="E55" s="37"/>
      <c r="F55" s="25"/>
      <c r="G55" s="1"/>
      <c r="H55" s="1"/>
      <c r="I55" s="1"/>
      <c r="J55" s="1"/>
      <c r="K55" s="1"/>
    </row>
    <row r="56" spans="1:11" ht="36" customHeight="1">
      <c r="A56" s="39"/>
      <c r="B56" s="36"/>
      <c r="C56" s="34"/>
      <c r="D56" s="38"/>
      <c r="E56" s="37"/>
      <c r="F56" s="25"/>
      <c r="G56" s="1"/>
      <c r="H56" s="1"/>
      <c r="I56" s="1"/>
      <c r="J56" s="1"/>
      <c r="K56" s="1"/>
    </row>
    <row r="57" spans="1:11" ht="36" customHeight="1">
      <c r="A57" s="40"/>
      <c r="B57" s="36"/>
      <c r="C57" s="34"/>
      <c r="D57" s="38"/>
      <c r="E57" s="37"/>
      <c r="F57" s="25"/>
      <c r="G57" s="1"/>
      <c r="H57" s="1"/>
      <c r="I57" s="1"/>
      <c r="J57" s="1"/>
      <c r="K57" s="1"/>
    </row>
    <row r="58" spans="1:11" ht="36" customHeight="1">
      <c r="A58" s="41"/>
      <c r="B58" s="36"/>
      <c r="C58" s="34"/>
      <c r="D58" s="38"/>
      <c r="E58" s="37"/>
      <c r="F58" s="25"/>
      <c r="G58" s="1"/>
      <c r="H58" s="1"/>
      <c r="I58" s="1"/>
      <c r="J58" s="1"/>
      <c r="K58" s="1"/>
    </row>
    <row r="59" spans="1:11" ht="36" customHeight="1">
      <c r="A59" s="42"/>
      <c r="B59" s="36"/>
      <c r="C59" s="34"/>
      <c r="D59" s="38"/>
      <c r="E59" s="37"/>
      <c r="F59" s="25"/>
      <c r="G59" s="1"/>
      <c r="H59" s="1"/>
      <c r="I59" s="1"/>
      <c r="J59" s="1"/>
      <c r="K59" s="1"/>
    </row>
    <row r="60" spans="1:11" ht="36" customHeight="1">
      <c r="A60" s="43"/>
      <c r="B60" s="36"/>
      <c r="C60" s="34"/>
      <c r="D60" s="38"/>
      <c r="E60" s="37"/>
      <c r="F60" s="25"/>
      <c r="G60" s="1"/>
      <c r="H60" s="1"/>
      <c r="I60" s="1"/>
      <c r="J60" s="1"/>
      <c r="K60" s="1"/>
    </row>
    <row r="61" spans="1:11" ht="36" customHeight="1">
      <c r="A61" s="41"/>
      <c r="B61" s="36"/>
      <c r="C61" s="37"/>
      <c r="D61" s="37"/>
      <c r="E61" s="37"/>
      <c r="F61" s="25"/>
      <c r="G61" s="1"/>
      <c r="H61" s="1"/>
      <c r="I61" s="1"/>
      <c r="J61" s="1"/>
      <c r="K61" s="1"/>
    </row>
    <row r="62" spans="1:11" ht="36" customHeight="1">
      <c r="A62" s="42"/>
      <c r="B62" s="36"/>
      <c r="C62" s="44"/>
      <c r="D62" s="45"/>
      <c r="E62" s="46"/>
      <c r="F62" s="25"/>
      <c r="G62" s="1"/>
      <c r="H62" s="1"/>
      <c r="I62" s="1"/>
      <c r="J62" s="1"/>
      <c r="K62" s="1"/>
    </row>
    <row r="63" spans="1:11" ht="36" customHeight="1">
      <c r="A63" s="40"/>
      <c r="B63" s="46"/>
      <c r="C63" s="37"/>
      <c r="D63" s="47"/>
      <c r="E63" s="48"/>
      <c r="F63" s="25"/>
      <c r="G63" s="1"/>
      <c r="H63" s="1"/>
      <c r="I63" s="1"/>
      <c r="J63" s="1"/>
      <c r="K63" s="1"/>
    </row>
    <row r="64" spans="1:11" ht="36" customHeight="1">
      <c r="A64" s="40"/>
      <c r="B64" s="49"/>
      <c r="C64" s="37"/>
      <c r="D64" s="47"/>
      <c r="E64" s="48"/>
      <c r="F64" s="25"/>
      <c r="G64" s="1"/>
      <c r="H64" s="1"/>
      <c r="I64" s="1"/>
      <c r="J64" s="1"/>
      <c r="K64" s="1"/>
    </row>
    <row r="65" spans="1:11" ht="261.75" customHeight="1">
      <c r="A65" s="40"/>
      <c r="B65" s="50"/>
      <c r="C65" s="37"/>
      <c r="D65" s="47"/>
      <c r="E65" s="48"/>
      <c r="F65" s="25"/>
      <c r="G65" s="1"/>
      <c r="H65" s="1"/>
      <c r="I65" s="1"/>
      <c r="J65" s="1"/>
      <c r="K65" s="1"/>
    </row>
    <row r="66" spans="1:11" ht="202.5" customHeight="1">
      <c r="A66" s="42"/>
      <c r="B66" s="50"/>
      <c r="C66" s="37"/>
      <c r="D66" s="47"/>
      <c r="E66" s="48"/>
      <c r="F66" s="25"/>
      <c r="G66" s="1"/>
      <c r="H66" s="1"/>
      <c r="I66" s="1"/>
      <c r="J66" s="1"/>
      <c r="K66" s="1"/>
    </row>
    <row r="67" spans="1:11" ht="25.5" customHeight="1">
      <c r="A67" s="41"/>
      <c r="B67" s="51"/>
      <c r="C67" s="37"/>
      <c r="D67" s="47"/>
      <c r="E67" s="48"/>
      <c r="F67" s="25"/>
      <c r="G67" s="1"/>
      <c r="H67" s="1"/>
      <c r="I67" s="1"/>
      <c r="J67" s="1"/>
      <c r="K67" s="1"/>
    </row>
    <row r="68" spans="1:11" ht="27.75" customHeight="1">
      <c r="A68" s="41"/>
      <c r="B68" s="52"/>
      <c r="C68" s="37"/>
      <c r="D68" s="47"/>
      <c r="E68" s="48"/>
      <c r="F68" s="25"/>
      <c r="G68" s="1"/>
      <c r="H68" s="1"/>
      <c r="I68" s="1"/>
      <c r="J68" s="1"/>
      <c r="K68" s="1"/>
    </row>
    <row r="69" spans="1:11" ht="55.5" customHeight="1">
      <c r="A69" s="53"/>
      <c r="B69" s="54"/>
      <c r="C69" s="37"/>
      <c r="D69" s="47"/>
      <c r="E69" s="48"/>
      <c r="F69" s="55"/>
      <c r="G69" s="1"/>
      <c r="H69" s="1"/>
      <c r="I69" s="1"/>
      <c r="J69" s="1"/>
      <c r="K69" s="1"/>
    </row>
    <row r="70" spans="1:11" ht="27" customHeight="1">
      <c r="A70" s="56"/>
      <c r="B70" s="57"/>
      <c r="C70" s="37"/>
      <c r="D70" s="47"/>
      <c r="E70" s="48"/>
      <c r="F70" s="55"/>
      <c r="G70" s="1"/>
      <c r="H70" s="1"/>
      <c r="I70" s="1"/>
      <c r="J70" s="1"/>
      <c r="K70" s="1"/>
    </row>
    <row r="71" spans="1:11" ht="37.5" customHeight="1">
      <c r="A71" s="58"/>
      <c r="B71" s="50"/>
      <c r="C71" s="37"/>
      <c r="D71" s="47"/>
      <c r="E71" s="48"/>
      <c r="F71" s="55"/>
      <c r="G71" s="1"/>
      <c r="H71" s="1"/>
      <c r="I71" s="1"/>
      <c r="J71" s="1"/>
      <c r="K71" s="1"/>
    </row>
    <row r="72" spans="1:11" ht="67.5" customHeight="1">
      <c r="A72" s="59"/>
      <c r="B72" s="60"/>
      <c r="C72" s="37"/>
      <c r="D72" s="47"/>
      <c r="E72" s="48"/>
      <c r="F72" s="55"/>
      <c r="G72" s="1"/>
      <c r="H72" s="1"/>
      <c r="I72" s="1"/>
      <c r="J72" s="1"/>
      <c r="K72" s="1"/>
    </row>
    <row r="73" spans="1:11" ht="37.5" customHeight="1">
      <c r="A73" s="40"/>
      <c r="B73" s="50"/>
      <c r="C73" s="37"/>
      <c r="D73" s="47"/>
      <c r="E73" s="48"/>
      <c r="F73" s="55"/>
      <c r="G73" s="1"/>
      <c r="H73" s="1"/>
      <c r="I73" s="1"/>
      <c r="J73" s="1"/>
      <c r="K73" s="1"/>
    </row>
    <row r="74" spans="1:11" ht="37.5" customHeight="1">
      <c r="A74" s="57"/>
      <c r="B74" s="50"/>
      <c r="C74" s="37"/>
      <c r="D74" s="47"/>
      <c r="E74" s="48"/>
      <c r="F74" s="55"/>
      <c r="G74" s="1"/>
      <c r="H74" s="1"/>
      <c r="I74" s="1"/>
      <c r="J74" s="1"/>
      <c r="K74" s="1"/>
    </row>
    <row r="75" spans="1:11" ht="36" customHeight="1">
      <c r="A75" s="57"/>
      <c r="B75" s="59"/>
      <c r="C75" s="61"/>
      <c r="D75" s="62"/>
      <c r="E75" s="61"/>
      <c r="F75" s="55"/>
      <c r="G75" s="1"/>
      <c r="H75" s="1"/>
      <c r="I75" s="1"/>
      <c r="J75" s="1"/>
      <c r="K75" s="1"/>
    </row>
    <row r="76" spans="1:11" ht="36" customHeight="1">
      <c r="A76" s="57"/>
      <c r="B76" s="63"/>
      <c r="C76" s="34"/>
      <c r="D76" s="64"/>
      <c r="E76" s="34"/>
      <c r="F76" s="55"/>
      <c r="G76" s="1"/>
      <c r="H76" s="1"/>
      <c r="I76" s="1"/>
      <c r="J76" s="1"/>
      <c r="K76" s="1"/>
    </row>
    <row r="77" spans="1:11" ht="36" customHeight="1">
      <c r="A77" s="59"/>
      <c r="B77" s="65"/>
      <c r="C77" s="34"/>
      <c r="D77" s="64"/>
      <c r="E77" s="64"/>
      <c r="F77" s="55"/>
      <c r="G77" s="1"/>
      <c r="H77" s="1"/>
      <c r="I77" s="1"/>
      <c r="J77" s="1"/>
      <c r="K77" s="1"/>
    </row>
    <row r="78" spans="1:11" ht="36" customHeight="1">
      <c r="A78" s="66"/>
      <c r="B78" s="67"/>
      <c r="C78" s="34"/>
      <c r="D78" s="64"/>
      <c r="E78" s="34"/>
      <c r="F78" s="55"/>
      <c r="G78" s="1"/>
      <c r="H78" s="1"/>
      <c r="I78" s="1"/>
      <c r="J78" s="1"/>
      <c r="K78" s="1"/>
    </row>
    <row r="79" spans="1:11" ht="36" customHeight="1">
      <c r="A79" s="68"/>
      <c r="B79" s="67"/>
      <c r="C79" s="34"/>
      <c r="D79" s="64"/>
      <c r="E79" s="64"/>
      <c r="F79" s="55"/>
      <c r="G79" s="1"/>
      <c r="H79" s="1"/>
      <c r="I79" s="1"/>
      <c r="J79" s="1"/>
      <c r="K79" s="1"/>
    </row>
    <row r="80" spans="1:11" ht="36" customHeight="1">
      <c r="A80" s="68"/>
      <c r="B80" s="67"/>
      <c r="C80" s="34"/>
      <c r="D80" s="64"/>
      <c r="E80" s="34"/>
      <c r="F80" s="55"/>
      <c r="G80" s="1"/>
      <c r="H80" s="1"/>
      <c r="I80" s="1"/>
      <c r="J80" s="1"/>
      <c r="K80" s="1"/>
    </row>
    <row r="81" spans="1:256" s="4" customFormat="1" ht="36" customHeight="1">
      <c r="A81" s="59"/>
      <c r="B81" s="67"/>
      <c r="C81" s="34"/>
      <c r="D81" s="64"/>
      <c r="E81" s="34"/>
      <c r="F81" s="55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1" ht="36" customHeight="1">
      <c r="A82" s="69"/>
      <c r="B82" s="67"/>
      <c r="C82" s="34"/>
      <c r="D82" s="64"/>
      <c r="E82" s="34"/>
      <c r="F82" s="55"/>
      <c r="G82" s="1"/>
      <c r="H82" s="1"/>
      <c r="I82" s="1"/>
      <c r="J82" s="1"/>
      <c r="K82" s="1"/>
    </row>
    <row r="83" spans="1:6" ht="15.75">
      <c r="A83" s="70"/>
      <c r="B83" s="71"/>
      <c r="C83" s="34"/>
      <c r="D83" s="64"/>
      <c r="E83" s="34"/>
      <c r="F83" s="55"/>
    </row>
    <row r="84" spans="1:6" ht="15.75">
      <c r="A84" s="72"/>
      <c r="B84" s="71"/>
      <c r="C84" s="34"/>
      <c r="D84" s="64"/>
      <c r="E84" s="34"/>
      <c r="F84" s="55"/>
    </row>
    <row r="85" spans="1:6" ht="15.75">
      <c r="A85" s="73"/>
      <c r="B85" s="71"/>
      <c r="C85" s="34"/>
      <c r="D85" s="64"/>
      <c r="E85" s="34"/>
      <c r="F85" s="55"/>
    </row>
    <row r="86" spans="1:6" ht="24.75" customHeight="1">
      <c r="A86" s="73"/>
      <c r="B86" s="71"/>
      <c r="C86" s="34"/>
      <c r="D86" s="64"/>
      <c r="E86" s="34"/>
      <c r="F86" s="55"/>
    </row>
    <row r="87" spans="1:6" ht="32.25" customHeight="1">
      <c r="A87" s="41"/>
      <c r="B87" s="71"/>
      <c r="C87" s="34"/>
      <c r="D87" s="64"/>
      <c r="E87" s="34"/>
      <c r="F87" s="55"/>
    </row>
    <row r="88" spans="1:6" ht="45" customHeight="1">
      <c r="A88" s="41"/>
      <c r="B88" s="71"/>
      <c r="C88" s="34"/>
      <c r="D88" s="64"/>
      <c r="E88" s="34"/>
      <c r="F88" s="55"/>
    </row>
    <row r="89" spans="1:6" ht="55.5" customHeight="1">
      <c r="A89" s="41"/>
      <c r="B89" s="71"/>
      <c r="C89" s="34"/>
      <c r="D89" s="64"/>
      <c r="E89" s="34"/>
      <c r="F89" s="55"/>
    </row>
    <row r="90" spans="1:6" ht="15.75">
      <c r="A90" s="41"/>
      <c r="B90" s="71"/>
      <c r="C90" s="34"/>
      <c r="D90" s="64"/>
      <c r="E90" s="34"/>
      <c r="F90" s="55"/>
    </row>
    <row r="91" spans="1:6" ht="15.75">
      <c r="A91" s="41"/>
      <c r="B91" s="71"/>
      <c r="C91" s="34"/>
      <c r="D91" s="64"/>
      <c r="E91" s="34"/>
      <c r="F91" s="55"/>
    </row>
    <row r="92" spans="1:6" ht="29.25" customHeight="1">
      <c r="A92" s="41"/>
      <c r="B92" s="71"/>
      <c r="C92" s="34"/>
      <c r="D92" s="64"/>
      <c r="E92" s="34"/>
      <c r="F92" s="55"/>
    </row>
    <row r="93" spans="1:6" ht="29.25" customHeight="1">
      <c r="A93" s="73"/>
      <c r="B93" s="71"/>
      <c r="C93" s="34"/>
      <c r="D93" s="64"/>
      <c r="E93" s="34"/>
      <c r="F93" s="55"/>
    </row>
    <row r="94" spans="1:6" ht="15.75">
      <c r="A94" s="41"/>
      <c r="B94" s="71"/>
      <c r="C94" s="34"/>
      <c r="D94" s="64"/>
      <c r="E94" s="34"/>
      <c r="F94" s="55"/>
    </row>
    <row r="95" spans="1:6" ht="61.5" customHeight="1">
      <c r="A95" s="41"/>
      <c r="B95" s="71"/>
      <c r="C95" s="34"/>
      <c r="D95" s="64"/>
      <c r="E95" s="34"/>
      <c r="F95" s="55"/>
    </row>
    <row r="96" spans="1:6" ht="15.75" customHeight="1">
      <c r="A96" s="73"/>
      <c r="B96" s="71"/>
      <c r="C96" s="34"/>
      <c r="D96" s="64"/>
      <c r="E96" s="34"/>
      <c r="F96" s="55"/>
    </row>
    <row r="97" spans="1:6" ht="76.5" customHeight="1">
      <c r="A97" s="41"/>
      <c r="B97" s="71"/>
      <c r="C97" s="34"/>
      <c r="D97" s="64"/>
      <c r="E97" s="34"/>
      <c r="F97" s="55"/>
    </row>
    <row r="98" spans="1:6" ht="15.75">
      <c r="A98" s="41"/>
      <c r="B98" s="71"/>
      <c r="C98" s="34"/>
      <c r="D98" s="64"/>
      <c r="E98" s="34"/>
      <c r="F98" s="55"/>
    </row>
    <row r="99" spans="1:6" ht="15.75">
      <c r="A99" s="41"/>
      <c r="B99" s="71"/>
      <c r="C99" s="34"/>
      <c r="D99" s="64"/>
      <c r="E99" s="34"/>
      <c r="F99" s="55"/>
    </row>
    <row r="100" spans="1:6" ht="15.75">
      <c r="A100" s="41"/>
      <c r="B100" s="71"/>
      <c r="C100" s="34"/>
      <c r="D100" s="64"/>
      <c r="E100" s="34"/>
      <c r="F100" s="55"/>
    </row>
    <row r="101" spans="1:256" s="2" customFormat="1" ht="15.75">
      <c r="A101" s="73"/>
      <c r="B101" s="71"/>
      <c r="C101" s="34"/>
      <c r="D101" s="64"/>
      <c r="E101" s="34"/>
      <c r="F101" s="5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74"/>
      <c r="B102" s="71"/>
      <c r="C102" s="34"/>
      <c r="D102" s="64"/>
      <c r="E102" s="34"/>
      <c r="F102" s="5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74"/>
      <c r="B103" s="71"/>
      <c r="C103" s="34"/>
      <c r="D103" s="64"/>
      <c r="E103" s="34"/>
      <c r="F103" s="5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41"/>
      <c r="B104" s="71"/>
      <c r="C104" s="34"/>
      <c r="D104" s="64"/>
      <c r="E104" s="34"/>
      <c r="F104" s="5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30.75" customHeight="1">
      <c r="A105" s="41"/>
      <c r="B105" s="71"/>
      <c r="C105" s="34"/>
      <c r="D105" s="64"/>
      <c r="E105" s="34"/>
      <c r="F105" s="5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21.75" customHeight="1">
      <c r="A106" s="41"/>
      <c r="B106" s="71"/>
      <c r="C106" s="34"/>
      <c r="D106" s="64"/>
      <c r="E106" s="34"/>
      <c r="F106" s="5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74"/>
      <c r="B107" s="71"/>
      <c r="C107" s="34"/>
      <c r="D107" s="64"/>
      <c r="E107" s="34"/>
      <c r="F107" s="5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41"/>
      <c r="B108" s="71"/>
      <c r="C108" s="34"/>
      <c r="D108" s="64"/>
      <c r="E108" s="34"/>
      <c r="F108" s="5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41"/>
      <c r="B109" s="71"/>
      <c r="C109" s="34"/>
      <c r="D109" s="64"/>
      <c r="E109" s="34"/>
      <c r="F109" s="5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41"/>
      <c r="B110" s="71"/>
      <c r="C110" s="34"/>
      <c r="D110" s="64"/>
      <c r="E110" s="34"/>
      <c r="F110" s="5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41"/>
      <c r="B111" s="71"/>
      <c r="C111" s="34"/>
      <c r="D111" s="64"/>
      <c r="E111" s="34"/>
      <c r="F111" s="5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41"/>
      <c r="B112" s="71"/>
      <c r="C112" s="34"/>
      <c r="D112" s="64"/>
      <c r="E112" s="34"/>
      <c r="F112" s="5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41"/>
      <c r="B113" s="71"/>
      <c r="C113" s="34"/>
      <c r="D113" s="64"/>
      <c r="E113" s="34"/>
      <c r="F113" s="5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41"/>
      <c r="B114" s="71"/>
      <c r="C114" s="34"/>
      <c r="D114" s="64"/>
      <c r="E114" s="34"/>
      <c r="F114" s="5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41"/>
      <c r="B115" s="71"/>
      <c r="C115" s="34"/>
      <c r="D115" s="64"/>
      <c r="E115" s="34"/>
      <c r="F115" s="5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41"/>
      <c r="B116" s="71"/>
      <c r="C116" s="34"/>
      <c r="D116" s="64"/>
      <c r="E116" s="34"/>
      <c r="F116" s="5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41"/>
      <c r="B117" s="71"/>
      <c r="C117" s="34"/>
      <c r="D117" s="64"/>
      <c r="E117" s="34"/>
      <c r="F117" s="5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41"/>
      <c r="B118" s="71"/>
      <c r="C118" s="34"/>
      <c r="D118" s="64"/>
      <c r="E118" s="34"/>
      <c r="F118" s="5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75"/>
      <c r="B119" s="71"/>
      <c r="C119" s="34"/>
      <c r="D119" s="64"/>
      <c r="E119" s="34"/>
      <c r="F119" s="5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40"/>
      <c r="B120" s="71"/>
      <c r="C120" s="34"/>
      <c r="D120" s="64"/>
      <c r="E120" s="34"/>
      <c r="F120" s="5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41"/>
      <c r="B121" s="71"/>
      <c r="C121" s="34"/>
      <c r="D121" s="64"/>
      <c r="E121" s="34"/>
      <c r="F121" s="5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40"/>
      <c r="B122" s="71"/>
      <c r="C122" s="34"/>
      <c r="D122" s="64"/>
      <c r="E122" s="34"/>
      <c r="F122" s="5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40"/>
      <c r="B123" s="71"/>
      <c r="C123" s="34"/>
      <c r="D123" s="64"/>
      <c r="E123" s="34"/>
      <c r="F123" s="5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41"/>
      <c r="B124" s="71"/>
      <c r="C124" s="34"/>
      <c r="D124" s="64"/>
      <c r="E124" s="34"/>
      <c r="F124" s="5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41"/>
      <c r="B125" s="71"/>
      <c r="C125" s="34"/>
      <c r="D125" s="64"/>
      <c r="E125" s="34"/>
      <c r="F125" s="5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41"/>
      <c r="B126" s="71"/>
      <c r="C126" s="34"/>
      <c r="D126" s="64"/>
      <c r="E126" s="64"/>
      <c r="F126" s="5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41"/>
      <c r="B127" s="71"/>
      <c r="C127" s="34"/>
      <c r="D127" s="64"/>
      <c r="E127" s="64"/>
      <c r="F127" s="5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9"/>
      <c r="B128" s="76"/>
      <c r="C128" s="34"/>
      <c r="D128" s="64"/>
      <c r="E128" s="64"/>
      <c r="F128" s="5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41"/>
      <c r="B129" s="76"/>
      <c r="C129" s="34"/>
      <c r="D129" s="64"/>
      <c r="E129" s="64"/>
      <c r="F129" s="5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41"/>
      <c r="B130" s="76"/>
      <c r="C130" s="34"/>
      <c r="D130" s="64"/>
      <c r="E130" s="64"/>
      <c r="F130" s="5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41"/>
      <c r="B131" s="76"/>
      <c r="C131" s="34"/>
      <c r="D131" s="64"/>
      <c r="E131" s="64"/>
      <c r="F131" s="5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41"/>
      <c r="B132" s="76"/>
      <c r="C132" s="34"/>
      <c r="D132" s="64"/>
      <c r="E132" s="64"/>
      <c r="F132" s="5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41"/>
      <c r="B133" s="76"/>
      <c r="C133" s="34"/>
      <c r="D133" s="64"/>
      <c r="E133" s="64"/>
      <c r="F133" s="7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78"/>
      <c r="B134" s="76"/>
      <c r="C134" s="34"/>
      <c r="D134" s="64"/>
      <c r="E134" s="64"/>
      <c r="F134" s="5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74"/>
      <c r="B135" s="76"/>
      <c r="C135" s="34"/>
      <c r="D135" s="64"/>
      <c r="E135" s="64"/>
      <c r="F135" s="5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79"/>
      <c r="B136" s="76"/>
      <c r="C136" s="34"/>
      <c r="D136" s="64"/>
      <c r="E136" s="64"/>
      <c r="F136" s="5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41"/>
      <c r="B137" s="76"/>
      <c r="C137" s="34"/>
      <c r="D137" s="64"/>
      <c r="E137" s="64"/>
      <c r="F137" s="5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41"/>
      <c r="B138" s="76"/>
      <c r="C138" s="34"/>
      <c r="D138" s="64"/>
      <c r="E138" s="64"/>
      <c r="F138" s="5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42"/>
      <c r="B139" s="76"/>
      <c r="C139" s="34"/>
      <c r="D139" s="80"/>
      <c r="E139" s="80"/>
      <c r="F139" s="5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42"/>
      <c r="B140" s="76"/>
      <c r="C140" s="34"/>
      <c r="D140" s="64"/>
      <c r="E140" s="64"/>
      <c r="F140" s="5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42"/>
      <c r="B141" s="76"/>
      <c r="C141" s="34"/>
      <c r="D141" s="64"/>
      <c r="E141" s="64"/>
      <c r="F141" s="5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73"/>
      <c r="B142" s="76"/>
      <c r="C142" s="34"/>
      <c r="D142" s="64"/>
      <c r="E142" s="64"/>
      <c r="F142" s="5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41"/>
      <c r="B143" s="76"/>
      <c r="C143" s="34"/>
      <c r="D143" s="64"/>
      <c r="E143" s="64"/>
      <c r="F143" s="5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79"/>
      <c r="B144" s="76"/>
      <c r="C144" s="34"/>
      <c r="D144" s="64"/>
      <c r="E144" s="64"/>
      <c r="F144" s="5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73"/>
      <c r="B145" s="76"/>
      <c r="C145" s="34"/>
      <c r="D145" s="64"/>
      <c r="E145" s="64"/>
      <c r="F145" s="5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73"/>
      <c r="B146" s="76"/>
      <c r="C146" s="34"/>
      <c r="D146" s="64"/>
      <c r="E146" s="64"/>
      <c r="F146" s="5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42"/>
      <c r="B147" s="76"/>
      <c r="C147" s="34"/>
      <c r="D147" s="64"/>
      <c r="E147" s="64"/>
      <c r="F147" s="5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73"/>
      <c r="B148" s="76"/>
      <c r="C148" s="34"/>
      <c r="D148" s="64"/>
      <c r="E148" s="64"/>
      <c r="F148" s="5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41"/>
      <c r="B149" s="76"/>
      <c r="C149" s="34"/>
      <c r="D149" s="64"/>
      <c r="E149" s="64"/>
      <c r="F149" s="5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41"/>
      <c r="B150" s="76"/>
      <c r="C150" s="34"/>
      <c r="D150" s="64"/>
      <c r="E150" s="64"/>
      <c r="F150" s="5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41"/>
      <c r="B151" s="76"/>
      <c r="C151" s="34"/>
      <c r="D151" s="64"/>
      <c r="E151" s="64"/>
      <c r="F151" s="5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73"/>
      <c r="B152" s="76"/>
      <c r="C152" s="34"/>
      <c r="D152" s="64"/>
      <c r="E152" s="64"/>
      <c r="F152" s="5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41"/>
      <c r="B153" s="76"/>
      <c r="C153" s="34"/>
      <c r="D153" s="64"/>
      <c r="E153" s="64"/>
      <c r="F153" s="5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1"/>
      <c r="B154" s="76"/>
      <c r="C154" s="34"/>
      <c r="D154" s="64"/>
      <c r="E154" s="64"/>
      <c r="F154" s="5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41"/>
      <c r="B155" s="82"/>
      <c r="C155" s="38"/>
      <c r="D155" s="44"/>
      <c r="E155" s="38"/>
      <c r="F155" s="7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41"/>
      <c r="B156" s="82"/>
      <c r="C156" s="38"/>
      <c r="D156" s="44"/>
      <c r="E156" s="38"/>
      <c r="F156" s="7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41"/>
      <c r="B157" s="82"/>
      <c r="C157" s="38"/>
      <c r="D157" s="44"/>
      <c r="E157" s="38"/>
      <c r="F157" s="7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75"/>
      <c r="B158" s="82"/>
      <c r="C158" s="38"/>
      <c r="D158" s="44"/>
      <c r="E158" s="38"/>
      <c r="F158" s="7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75"/>
      <c r="B159" s="82"/>
      <c r="C159" s="38"/>
      <c r="D159" s="83"/>
      <c r="E159" s="38"/>
      <c r="F159" s="7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78"/>
      <c r="B160" s="84"/>
      <c r="C160" s="38"/>
      <c r="D160" s="44"/>
      <c r="E160" s="38"/>
      <c r="F160" s="7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74"/>
      <c r="B161" s="82"/>
      <c r="C161" s="38"/>
      <c r="D161" s="44"/>
      <c r="E161" s="38"/>
      <c r="F161" s="7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79"/>
      <c r="B162" s="82"/>
      <c r="C162" s="38"/>
      <c r="D162" s="44"/>
      <c r="E162" s="38"/>
      <c r="F162" s="7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42"/>
      <c r="B163" s="85"/>
      <c r="C163" s="38"/>
      <c r="D163" s="44"/>
      <c r="E163" s="38"/>
      <c r="F163" s="7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42"/>
      <c r="B164" s="82"/>
      <c r="C164" s="38"/>
      <c r="D164" s="44"/>
      <c r="E164" s="38"/>
      <c r="F164" s="7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42"/>
      <c r="B165" s="82"/>
      <c r="C165" s="38"/>
      <c r="D165" s="83"/>
      <c r="E165" s="38"/>
      <c r="F165" s="7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41"/>
      <c r="B166" s="86"/>
      <c r="C166" s="38"/>
      <c r="D166" s="44"/>
      <c r="E166" s="38"/>
      <c r="F166" s="7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79"/>
      <c r="B167" s="82"/>
      <c r="C167" s="38"/>
      <c r="D167" s="83"/>
      <c r="E167" s="38"/>
      <c r="F167" s="7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42"/>
      <c r="B168" s="84"/>
      <c r="C168" s="38"/>
      <c r="D168" s="44"/>
      <c r="E168" s="38"/>
      <c r="F168" s="7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42"/>
      <c r="B169" s="82"/>
      <c r="C169" s="38"/>
      <c r="D169" s="38"/>
      <c r="E169" s="38"/>
      <c r="F169" s="7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42"/>
      <c r="B170" s="85"/>
      <c r="C170" s="38"/>
      <c r="D170" s="38"/>
      <c r="E170" s="38"/>
      <c r="F170" s="7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41"/>
      <c r="B171" s="82"/>
      <c r="C171" s="38"/>
      <c r="D171" s="38"/>
      <c r="E171" s="38"/>
      <c r="F171" s="7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41"/>
      <c r="B172" s="84"/>
      <c r="C172" s="38"/>
      <c r="D172" s="44"/>
      <c r="E172" s="38"/>
      <c r="F172" s="7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87"/>
      <c r="B173" s="82"/>
      <c r="C173" s="38"/>
      <c r="D173" s="44"/>
      <c r="E173" s="38"/>
      <c r="F173" s="7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88"/>
      <c r="B174" s="82"/>
      <c r="C174" s="38"/>
      <c r="D174" s="44"/>
      <c r="E174" s="38"/>
      <c r="F174" s="7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79"/>
      <c r="B175" s="82"/>
      <c r="C175" s="38"/>
      <c r="D175" s="44"/>
      <c r="E175" s="38"/>
      <c r="F175" s="7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41"/>
      <c r="B176" s="84"/>
      <c r="C176" s="89"/>
      <c r="D176" s="89"/>
      <c r="E176" s="89"/>
      <c r="F176" s="7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41"/>
      <c r="B177" s="84"/>
      <c r="C177" s="89"/>
      <c r="D177" s="89"/>
      <c r="E177" s="89"/>
      <c r="F177" s="7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41"/>
      <c r="B178" s="90"/>
      <c r="C178" s="89"/>
      <c r="D178" s="89"/>
      <c r="E178" s="89"/>
      <c r="F178" s="7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41"/>
      <c r="B179" s="90"/>
      <c r="C179" s="89"/>
      <c r="D179" s="89"/>
      <c r="E179" s="89"/>
      <c r="F179" s="7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78"/>
      <c r="B180" s="90"/>
      <c r="C180" s="89"/>
      <c r="D180" s="89"/>
      <c r="E180" s="89"/>
      <c r="F180" s="7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41"/>
      <c r="B181" s="90"/>
      <c r="C181" s="89"/>
      <c r="D181" s="89"/>
      <c r="E181" s="89"/>
      <c r="F181" s="7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41"/>
      <c r="B182" s="90"/>
      <c r="C182" s="89"/>
      <c r="D182" s="89"/>
      <c r="E182" s="89"/>
      <c r="F182" s="7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41"/>
      <c r="B183" s="90"/>
      <c r="C183" s="89"/>
      <c r="D183" s="89"/>
      <c r="E183" s="89"/>
      <c r="F183" s="7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91"/>
      <c r="B184" s="90"/>
      <c r="C184" s="89"/>
      <c r="D184" s="89"/>
      <c r="E184" s="89"/>
      <c r="F184" s="7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91"/>
      <c r="B185" s="90"/>
      <c r="C185" s="89"/>
      <c r="D185" s="89"/>
      <c r="E185" s="89"/>
      <c r="F185" s="7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91"/>
      <c r="B186" s="90"/>
      <c r="C186" s="89"/>
      <c r="D186" s="89"/>
      <c r="E186" s="89"/>
      <c r="F186" s="7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91"/>
      <c r="B187" s="90"/>
      <c r="C187" s="89"/>
      <c r="D187" s="89"/>
      <c r="E187" s="89"/>
      <c r="F187" s="7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91"/>
      <c r="B188" s="90"/>
      <c r="C188" s="89"/>
      <c r="D188" s="89"/>
      <c r="E188" s="89"/>
      <c r="F188" s="7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91"/>
      <c r="B189" s="90"/>
      <c r="C189" s="89"/>
      <c r="D189" s="89"/>
      <c r="E189" s="89"/>
      <c r="F189" s="7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91"/>
      <c r="B190" s="90"/>
      <c r="C190" s="89"/>
      <c r="D190" s="89"/>
      <c r="E190" s="89"/>
      <c r="F190" s="7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91"/>
      <c r="B191" s="90"/>
      <c r="C191" s="89"/>
      <c r="D191" s="89"/>
      <c r="E191" s="89"/>
      <c r="F191" s="7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91"/>
      <c r="B192" s="90"/>
      <c r="C192" s="89"/>
      <c r="D192" s="89"/>
      <c r="E192" s="89"/>
      <c r="F192" s="7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91"/>
      <c r="B193" s="90"/>
      <c r="C193" s="89"/>
      <c r="D193" s="89"/>
      <c r="E193" s="89"/>
      <c r="F193" s="7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91"/>
      <c r="B194" s="90"/>
      <c r="C194" s="89"/>
      <c r="D194" s="89"/>
      <c r="E194" s="89"/>
      <c r="F194" s="7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91"/>
      <c r="B195" s="90"/>
      <c r="C195" s="89"/>
      <c r="D195" s="89"/>
      <c r="E195" s="89"/>
      <c r="F195" s="7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91"/>
      <c r="B196" s="90"/>
      <c r="C196" s="89"/>
      <c r="D196" s="89"/>
      <c r="E196" s="89"/>
      <c r="F196" s="7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91"/>
      <c r="B197" s="90"/>
      <c r="C197" s="89"/>
      <c r="D197" s="89"/>
      <c r="E197" s="89"/>
      <c r="F197" s="7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91"/>
      <c r="B198" s="90"/>
      <c r="C198" s="89"/>
      <c r="D198" s="89"/>
      <c r="E198" s="89"/>
      <c r="F198" s="7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91"/>
      <c r="B199" s="90"/>
      <c r="C199" s="89"/>
      <c r="D199" s="89"/>
      <c r="E199" s="89"/>
      <c r="F199" s="7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91"/>
      <c r="B200" s="90"/>
      <c r="C200" s="89"/>
      <c r="D200" s="89"/>
      <c r="E200" s="89"/>
      <c r="F200" s="7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91"/>
      <c r="B201" s="90"/>
      <c r="C201" s="89"/>
      <c r="D201" s="89"/>
      <c r="E201" s="89"/>
      <c r="F201" s="7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91"/>
      <c r="B202" s="90"/>
      <c r="C202" s="89"/>
      <c r="D202" s="89"/>
      <c r="E202" s="89"/>
      <c r="F202" s="7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91"/>
      <c r="B203" s="90"/>
      <c r="C203" s="89"/>
      <c r="D203" s="89"/>
      <c r="E203" s="89"/>
      <c r="F203" s="7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91"/>
      <c r="B204" s="90"/>
      <c r="C204" s="89"/>
      <c r="D204" s="89"/>
      <c r="E204" s="89"/>
      <c r="F204" s="7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91"/>
      <c r="B205" s="90"/>
      <c r="C205" s="89"/>
      <c r="D205" s="89"/>
      <c r="E205" s="89"/>
      <c r="F205" s="7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91"/>
      <c r="B206" s="90"/>
      <c r="C206" s="89"/>
      <c r="D206" s="89"/>
      <c r="E206" s="89"/>
      <c r="F206" s="7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91"/>
      <c r="B207" s="90"/>
      <c r="C207" s="89"/>
      <c r="D207" s="89"/>
      <c r="E207" s="89"/>
      <c r="F207" s="7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91"/>
      <c r="B208" s="90"/>
      <c r="C208" s="89"/>
      <c r="D208" s="89"/>
      <c r="E208" s="89"/>
      <c r="F208" s="7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91"/>
      <c r="B209" s="90"/>
      <c r="C209" s="89"/>
      <c r="D209" s="89"/>
      <c r="E209" s="89"/>
      <c r="F209" s="7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91"/>
      <c r="B210" s="90"/>
      <c r="C210" s="89"/>
      <c r="D210" s="89"/>
      <c r="E210" s="89"/>
      <c r="F210" s="7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91"/>
      <c r="B211" s="90"/>
      <c r="C211" s="89"/>
      <c r="D211" s="89"/>
      <c r="E211" s="89"/>
      <c r="F211" s="7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91"/>
      <c r="B212" s="90"/>
      <c r="C212" s="89"/>
      <c r="D212" s="89"/>
      <c r="E212" s="89"/>
      <c r="F212" s="7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91"/>
      <c r="B213" s="90"/>
      <c r="C213" s="89"/>
      <c r="D213" s="89"/>
      <c r="E213" s="89"/>
      <c r="F213" s="7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2:5" ht="15.75">
      <c r="B214" s="90"/>
      <c r="C214" s="89"/>
      <c r="D214" s="89"/>
      <c r="E214" s="89"/>
    </row>
    <row r="215" spans="2:5" ht="15.75">
      <c r="B215" s="90"/>
      <c r="C215" s="89"/>
      <c r="D215" s="89"/>
      <c r="E215" s="89"/>
    </row>
    <row r="216" spans="2:5" ht="15.75">
      <c r="B216" s="90"/>
      <c r="C216" s="89"/>
      <c r="D216" s="89"/>
      <c r="E216" s="89"/>
    </row>
    <row r="217" spans="2:5" ht="15.75">
      <c r="B217" s="90"/>
      <c r="C217" s="89"/>
      <c r="D217" s="89"/>
      <c r="E217" s="89"/>
    </row>
    <row r="218" spans="2:5" ht="15.75">
      <c r="B218" s="90"/>
      <c r="C218" s="89"/>
      <c r="D218" s="89"/>
      <c r="E218" s="89"/>
    </row>
    <row r="219" spans="2:5" ht="15.75">
      <c r="B219" s="90"/>
      <c r="C219" s="89"/>
      <c r="D219" s="89"/>
      <c r="E219" s="89"/>
    </row>
    <row r="220" spans="2:5" ht="15.75">
      <c r="B220" s="90"/>
      <c r="C220" s="89"/>
      <c r="D220" s="89"/>
      <c r="E220" s="89"/>
    </row>
    <row r="221" spans="2:5" ht="15.75">
      <c r="B221" s="90"/>
      <c r="C221" s="89"/>
      <c r="D221" s="89"/>
      <c r="E221" s="89"/>
    </row>
    <row r="222" spans="2:5" ht="15.75">
      <c r="B222" s="90"/>
      <c r="C222" s="89"/>
      <c r="D222" s="89"/>
      <c r="E222" s="89"/>
    </row>
    <row r="223" spans="1:256" s="2" customFormat="1" ht="15.75">
      <c r="A223" s="91"/>
      <c r="B223" s="90"/>
      <c r="C223" s="89"/>
      <c r="D223" s="89"/>
      <c r="E223" s="89"/>
      <c r="F223" s="7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91"/>
      <c r="B224" s="90"/>
      <c r="C224" s="89"/>
      <c r="D224" s="89"/>
      <c r="E224" s="89"/>
      <c r="F224" s="7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91"/>
      <c r="B225" s="90"/>
      <c r="C225" s="89"/>
      <c r="D225" s="89"/>
      <c r="E225" s="89"/>
      <c r="F225" s="7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91"/>
      <c r="B226" s="90"/>
      <c r="C226" s="89"/>
      <c r="D226" s="89"/>
      <c r="E226" s="89"/>
      <c r="F226" s="7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91"/>
      <c r="B227" s="90"/>
      <c r="C227" s="89"/>
      <c r="D227" s="89"/>
      <c r="E227" s="89"/>
      <c r="F227" s="7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91"/>
      <c r="B228" s="90"/>
      <c r="C228" s="89"/>
      <c r="D228" s="89"/>
      <c r="E228" s="89"/>
      <c r="F228" s="7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91"/>
      <c r="B229" s="90"/>
      <c r="C229" s="89"/>
      <c r="D229" s="89"/>
      <c r="E229" s="89"/>
      <c r="F229" s="7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91"/>
      <c r="B230" s="90"/>
      <c r="C230" s="89"/>
      <c r="D230" s="89"/>
      <c r="E230" s="89"/>
      <c r="F230" s="7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6" ht="12.75">
      <c r="A231" s="3"/>
      <c r="B231" s="90"/>
      <c r="C231" s="89"/>
      <c r="D231" s="89"/>
      <c r="E231" s="89"/>
      <c r="F231" s="3"/>
    </row>
    <row r="232" spans="1:6" ht="12.75">
      <c r="A232" s="3"/>
      <c r="B232" s="90"/>
      <c r="C232" s="89"/>
      <c r="D232" s="89"/>
      <c r="E232" s="89"/>
      <c r="F232" s="3"/>
    </row>
    <row r="233" spans="1:6" ht="12.75">
      <c r="A233" s="3"/>
      <c r="B233" s="90"/>
      <c r="C233" s="89"/>
      <c r="D233" s="89"/>
      <c r="E233" s="89"/>
      <c r="F233" s="3"/>
    </row>
    <row r="234" spans="1:6" ht="12.75">
      <c r="A234" s="3"/>
      <c r="B234" s="90"/>
      <c r="C234" s="89"/>
      <c r="D234" s="89"/>
      <c r="E234" s="89"/>
      <c r="F234" s="3"/>
    </row>
    <row r="235" spans="1:6" ht="12.75">
      <c r="A235" s="3"/>
      <c r="B235" s="90"/>
      <c r="C235" s="89"/>
      <c r="D235" s="89"/>
      <c r="E235" s="89"/>
      <c r="F235" s="3"/>
    </row>
    <row r="236" spans="1:6" ht="12.75">
      <c r="A236" s="3"/>
      <c r="B236" s="90"/>
      <c r="C236" s="89"/>
      <c r="D236" s="89"/>
      <c r="E236" s="89"/>
      <c r="F236" s="3"/>
    </row>
    <row r="237" spans="1:6" ht="12.75">
      <c r="A237" s="3"/>
      <c r="B237" s="90"/>
      <c r="C237" s="89"/>
      <c r="D237" s="89"/>
      <c r="E237" s="89"/>
      <c r="F237" s="3"/>
    </row>
    <row r="238" spans="1:6" ht="12.75">
      <c r="A238" s="3"/>
      <c r="B238" s="90"/>
      <c r="C238" s="89"/>
      <c r="D238" s="89"/>
      <c r="E238" s="89"/>
      <c r="F238" s="3"/>
    </row>
    <row r="239" spans="1:6" ht="12.75">
      <c r="A239" s="3"/>
      <c r="B239" s="90"/>
      <c r="C239" s="89"/>
      <c r="D239" s="89"/>
      <c r="E239" s="89"/>
      <c r="F239" s="3"/>
    </row>
    <row r="240" spans="1:6" ht="12.75">
      <c r="A240" s="3"/>
      <c r="B240" s="90"/>
      <c r="C240" s="89"/>
      <c r="D240" s="89"/>
      <c r="E240" s="89"/>
      <c r="F240" s="3"/>
    </row>
    <row r="241" spans="1:6" ht="12.75">
      <c r="A241" s="3"/>
      <c r="B241" s="90"/>
      <c r="C241" s="89"/>
      <c r="D241" s="89"/>
      <c r="E241" s="89"/>
      <c r="F241" s="3"/>
    </row>
    <row r="242" spans="1:6" ht="12.75">
      <c r="A242" s="3"/>
      <c r="B242" s="90"/>
      <c r="C242" s="89"/>
      <c r="D242" s="89"/>
      <c r="E242" s="89"/>
      <c r="F242" s="3"/>
    </row>
    <row r="243" spans="1:6" ht="12.75">
      <c r="A243" s="3"/>
      <c r="B243" s="90"/>
      <c r="C243" s="89"/>
      <c r="D243" s="89"/>
      <c r="E243" s="89"/>
      <c r="F243" s="3"/>
    </row>
    <row r="244" spans="1:6" ht="12.75">
      <c r="A244" s="3"/>
      <c r="B244" s="90"/>
      <c r="C244" s="89"/>
      <c r="D244" s="89"/>
      <c r="E244" s="89"/>
      <c r="F244" s="3"/>
    </row>
    <row r="245" spans="1:6" ht="12.75">
      <c r="A245" s="3"/>
      <c r="B245" s="90"/>
      <c r="C245" s="89"/>
      <c r="D245" s="89"/>
      <c r="E245" s="89"/>
      <c r="F245" s="3"/>
    </row>
    <row r="246" spans="1:6" ht="12.75">
      <c r="A246" s="3"/>
      <c r="B246" s="90"/>
      <c r="C246" s="89"/>
      <c r="D246" s="89"/>
      <c r="E246" s="89"/>
      <c r="F246" s="3"/>
    </row>
    <row r="247" spans="1:6" ht="12.75">
      <c r="A247" s="3"/>
      <c r="B247" s="90"/>
      <c r="C247" s="89"/>
      <c r="D247" s="89"/>
      <c r="E247" s="89"/>
      <c r="F247" s="3"/>
    </row>
    <row r="248" spans="1:6" ht="12.75">
      <c r="A248" s="3"/>
      <c r="B248" s="90"/>
      <c r="C248" s="89"/>
      <c r="D248" s="89"/>
      <c r="E248" s="89"/>
      <c r="F248" s="3"/>
    </row>
    <row r="249" spans="1:6" ht="12.75">
      <c r="A249" s="3"/>
      <c r="B249" s="90"/>
      <c r="C249" s="89"/>
      <c r="D249" s="89"/>
      <c r="E249" s="89"/>
      <c r="F249" s="3"/>
    </row>
    <row r="250" spans="1:6" ht="12.75">
      <c r="A250" s="3"/>
      <c r="B250" s="90"/>
      <c r="C250" s="89"/>
      <c r="D250" s="89"/>
      <c r="E250" s="89"/>
      <c r="F250" s="3"/>
    </row>
    <row r="251" spans="1:6" ht="12.75">
      <c r="A251" s="3"/>
      <c r="B251" s="90"/>
      <c r="C251" s="89"/>
      <c r="D251" s="89"/>
      <c r="E251" s="89"/>
      <c r="F251" s="3"/>
    </row>
    <row r="252" spans="1:6" ht="12.75">
      <c r="A252" s="3"/>
      <c r="B252" s="90"/>
      <c r="C252" s="89"/>
      <c r="D252" s="89"/>
      <c r="E252" s="89"/>
      <c r="F252" s="3"/>
    </row>
    <row r="253" spans="1:6" ht="12.75">
      <c r="A253" s="3"/>
      <c r="B253" s="90"/>
      <c r="C253" s="89"/>
      <c r="D253" s="89"/>
      <c r="E253" s="89"/>
      <c r="F253" s="3"/>
    </row>
    <row r="254" spans="1:6" ht="12.75">
      <c r="A254" s="3"/>
      <c r="B254" s="90"/>
      <c r="C254" s="89"/>
      <c r="D254" s="89"/>
      <c r="E254" s="89"/>
      <c r="F254" s="3"/>
    </row>
    <row r="255" spans="1:6" ht="12.75">
      <c r="A255" s="3"/>
      <c r="B255" s="90"/>
      <c r="C255" s="89"/>
      <c r="D255" s="89"/>
      <c r="E255" s="89"/>
      <c r="F255" s="3"/>
    </row>
    <row r="256" spans="1:6" ht="12.75">
      <c r="A256" s="3"/>
      <c r="B256" s="90"/>
      <c r="C256" s="89"/>
      <c r="D256" s="89"/>
      <c r="E256" s="89"/>
      <c r="F256" s="3"/>
    </row>
    <row r="257" spans="1:6" ht="12.75">
      <c r="A257" s="3"/>
      <c r="B257" s="90"/>
      <c r="C257" s="89"/>
      <c r="D257" s="89"/>
      <c r="E257" s="89"/>
      <c r="F257" s="3"/>
    </row>
    <row r="258" spans="1:6" ht="12.75">
      <c r="A258" s="3"/>
      <c r="B258" s="90"/>
      <c r="C258" s="89"/>
      <c r="D258" s="89"/>
      <c r="E258" s="89"/>
      <c r="F258" s="3"/>
    </row>
    <row r="259" spans="1:6" ht="12.75">
      <c r="A259" s="3"/>
      <c r="B259" s="90"/>
      <c r="C259" s="89"/>
      <c r="D259" s="89"/>
      <c r="E259" s="89"/>
      <c r="F259" s="3"/>
    </row>
    <row r="260" spans="1:6" ht="12.75">
      <c r="A260" s="3"/>
      <c r="B260" s="90"/>
      <c r="C260" s="89"/>
      <c r="D260" s="89"/>
      <c r="E260" s="89"/>
      <c r="F260" s="3"/>
    </row>
    <row r="261" spans="1:6" ht="12.75">
      <c r="A261" s="3"/>
      <c r="B261" s="90"/>
      <c r="C261" s="89"/>
      <c r="D261" s="89"/>
      <c r="E261" s="89"/>
      <c r="F261" s="3"/>
    </row>
    <row r="262" spans="1:6" ht="12.75">
      <c r="A262" s="3"/>
      <c r="B262" s="90"/>
      <c r="C262" s="89"/>
      <c r="D262" s="89"/>
      <c r="E262" s="89"/>
      <c r="F262" s="3"/>
    </row>
    <row r="263" spans="1:6" ht="12.75">
      <c r="A263" s="3"/>
      <c r="B263" s="90"/>
      <c r="C263" s="89"/>
      <c r="D263" s="89"/>
      <c r="E263" s="89"/>
      <c r="F263" s="3"/>
    </row>
    <row r="264" spans="1:6" ht="12.75">
      <c r="A264" s="3"/>
      <c r="B264" s="90"/>
      <c r="C264" s="89"/>
      <c r="D264" s="89"/>
      <c r="E264" s="89"/>
      <c r="F264" s="3"/>
    </row>
    <row r="265" spans="1:6" ht="12.75">
      <c r="A265" s="3"/>
      <c r="B265" s="90"/>
      <c r="C265" s="89"/>
      <c r="D265" s="89"/>
      <c r="E265" s="89"/>
      <c r="F265" s="3"/>
    </row>
    <row r="266" spans="1:6" ht="12.75">
      <c r="A266" s="3"/>
      <c r="B266" s="90"/>
      <c r="C266" s="89"/>
      <c r="D266" s="89"/>
      <c r="E266" s="89"/>
      <c r="F266" s="3"/>
    </row>
    <row r="267" spans="1:6" ht="12.75">
      <c r="A267" s="3"/>
      <c r="B267" s="90"/>
      <c r="C267" s="89"/>
      <c r="D267" s="89"/>
      <c r="E267" s="89"/>
      <c r="F267" s="3"/>
    </row>
    <row r="268" spans="1:6" ht="12.75">
      <c r="A268" s="3"/>
      <c r="B268" s="90"/>
      <c r="C268" s="89"/>
      <c r="D268" s="89"/>
      <c r="E268" s="89"/>
      <c r="F268" s="3"/>
    </row>
    <row r="269" spans="1:6" ht="12.75">
      <c r="A269" s="3"/>
      <c r="B269" s="90"/>
      <c r="C269" s="89"/>
      <c r="D269" s="89"/>
      <c r="E269" s="89"/>
      <c r="F269" s="3"/>
    </row>
    <row r="270" spans="1:6" ht="12.75">
      <c r="A270" s="3"/>
      <c r="B270" s="90"/>
      <c r="C270" s="89"/>
      <c r="D270" s="89"/>
      <c r="E270" s="89"/>
      <c r="F270" s="3"/>
    </row>
    <row r="271" spans="1:6" ht="12.75">
      <c r="A271" s="3"/>
      <c r="B271" s="90"/>
      <c r="C271" s="89"/>
      <c r="D271" s="89"/>
      <c r="E271" s="89"/>
      <c r="F271" s="3"/>
    </row>
    <row r="272" spans="1:6" ht="12.75">
      <c r="A272" s="3"/>
      <c r="B272" s="90"/>
      <c r="C272" s="89"/>
      <c r="D272" s="89"/>
      <c r="E272" s="89"/>
      <c r="F272" s="3"/>
    </row>
    <row r="273" spans="1:6" ht="12.75">
      <c r="A273" s="3"/>
      <c r="B273" s="90"/>
      <c r="C273" s="89"/>
      <c r="D273" s="89"/>
      <c r="E273" s="89"/>
      <c r="F273" s="3"/>
    </row>
    <row r="274" spans="1:6" ht="12.75">
      <c r="A274" s="3"/>
      <c r="B274" s="90"/>
      <c r="C274" s="89"/>
      <c r="D274" s="89"/>
      <c r="E274" s="89"/>
      <c r="F274" s="3"/>
    </row>
    <row r="275" spans="1:6" ht="12.75">
      <c r="A275" s="3"/>
      <c r="B275" s="90"/>
      <c r="C275" s="89"/>
      <c r="D275" s="89"/>
      <c r="E275" s="89"/>
      <c r="F275" s="3"/>
    </row>
    <row r="276" spans="1:6" ht="12.75">
      <c r="A276" s="3"/>
      <c r="B276" s="90"/>
      <c r="C276" s="89"/>
      <c r="D276" s="89"/>
      <c r="E276" s="89"/>
      <c r="F276" s="3"/>
    </row>
    <row r="277" spans="1:6" ht="12.75">
      <c r="A277" s="3"/>
      <c r="B277" s="90"/>
      <c r="C277" s="89"/>
      <c r="D277" s="89"/>
      <c r="E277" s="89"/>
      <c r="F277" s="3"/>
    </row>
    <row r="278" spans="1:6" ht="12.75">
      <c r="A278" s="3"/>
      <c r="B278" s="90"/>
      <c r="C278" s="89"/>
      <c r="D278" s="89"/>
      <c r="E278" s="89"/>
      <c r="F278" s="3"/>
    </row>
    <row r="279" spans="1:6" ht="12.75">
      <c r="A279" s="3"/>
      <c r="B279" s="90"/>
      <c r="C279" s="89"/>
      <c r="D279" s="89"/>
      <c r="E279" s="89"/>
      <c r="F279" s="3"/>
    </row>
    <row r="280" spans="1:6" ht="12.75">
      <c r="A280" s="3"/>
      <c r="B280" s="90"/>
      <c r="C280" s="89"/>
      <c r="D280" s="89"/>
      <c r="E280" s="89"/>
      <c r="F280" s="3"/>
    </row>
    <row r="281" spans="1:6" ht="12.75">
      <c r="A281" s="3"/>
      <c r="B281" s="90"/>
      <c r="C281" s="89"/>
      <c r="D281" s="89"/>
      <c r="E281" s="89"/>
      <c r="F281" s="3"/>
    </row>
    <row r="282" spans="1:6" ht="12.75">
      <c r="A282" s="3"/>
      <c r="B282" s="90"/>
      <c r="C282" s="89"/>
      <c r="D282" s="89"/>
      <c r="E282" s="89"/>
      <c r="F282" s="3"/>
    </row>
    <row r="283" spans="1:6" ht="12.75">
      <c r="A283" s="3"/>
      <c r="B283" s="90"/>
      <c r="C283" s="89"/>
      <c r="D283" s="89"/>
      <c r="E283" s="89"/>
      <c r="F283" s="3"/>
    </row>
    <row r="284" spans="1:6" ht="12.75">
      <c r="A284" s="3"/>
      <c r="B284" s="90"/>
      <c r="C284" s="89"/>
      <c r="D284" s="89"/>
      <c r="E284" s="89"/>
      <c r="F284" s="3"/>
    </row>
    <row r="285" spans="1:6" ht="12.75">
      <c r="A285" s="3"/>
      <c r="B285" s="90"/>
      <c r="C285" s="89"/>
      <c r="D285" s="89"/>
      <c r="E285" s="89"/>
      <c r="F285" s="3"/>
    </row>
    <row r="286" spans="1:6" ht="12.75">
      <c r="A286" s="3"/>
      <c r="B286" s="90"/>
      <c r="C286" s="89"/>
      <c r="D286" s="89"/>
      <c r="E286" s="89"/>
      <c r="F286" s="3"/>
    </row>
    <row r="287" spans="1:6" ht="12.75">
      <c r="A287" s="3"/>
      <c r="B287" s="90"/>
      <c r="C287" s="89"/>
      <c r="D287" s="89"/>
      <c r="E287" s="89"/>
      <c r="F287" s="3"/>
    </row>
    <row r="288" spans="1:6" ht="12.75">
      <c r="A288" s="3"/>
      <c r="B288" s="90"/>
      <c r="C288" s="89"/>
      <c r="D288" s="89"/>
      <c r="E288" s="89"/>
      <c r="F288" s="3"/>
    </row>
    <row r="289" spans="1:6" ht="12.75">
      <c r="A289" s="3"/>
      <c r="B289" s="90"/>
      <c r="C289" s="89"/>
      <c r="D289" s="89"/>
      <c r="E289" s="89"/>
      <c r="F289" s="3"/>
    </row>
    <row r="290" spans="1:6" ht="12.75">
      <c r="A290" s="3"/>
      <c r="B290" s="90"/>
      <c r="C290" s="89"/>
      <c r="D290" s="89"/>
      <c r="E290" s="89"/>
      <c r="F290" s="3"/>
    </row>
    <row r="291" spans="1:6" ht="12.75">
      <c r="A291" s="3"/>
      <c r="B291" s="90"/>
      <c r="C291" s="89"/>
      <c r="D291" s="89"/>
      <c r="E291" s="89"/>
      <c r="F291" s="3"/>
    </row>
    <row r="292" spans="1:6" ht="12.75">
      <c r="A292" s="3"/>
      <c r="B292" s="90"/>
      <c r="C292" s="89"/>
      <c r="D292" s="89"/>
      <c r="E292" s="89"/>
      <c r="F292" s="3"/>
    </row>
    <row r="293" spans="1:6" ht="12.75">
      <c r="A293" s="3"/>
      <c r="B293" s="90"/>
      <c r="C293" s="89"/>
      <c r="D293" s="89"/>
      <c r="E293" s="89"/>
      <c r="F293" s="3"/>
    </row>
    <row r="294" spans="1:6" ht="12.75">
      <c r="A294" s="3"/>
      <c r="B294" s="90"/>
      <c r="C294" s="89"/>
      <c r="D294" s="89"/>
      <c r="E294" s="89"/>
      <c r="F294" s="3"/>
    </row>
    <row r="295" spans="1:6" ht="12.75">
      <c r="A295" s="3"/>
      <c r="B295" s="90"/>
      <c r="C295" s="89"/>
      <c r="D295" s="89"/>
      <c r="E295" s="89"/>
      <c r="F295" s="3"/>
    </row>
    <row r="296" spans="1:6" ht="12.75">
      <c r="A296" s="3"/>
      <c r="B296" s="90"/>
      <c r="C296" s="89"/>
      <c r="D296" s="89"/>
      <c r="E296" s="89"/>
      <c r="F296" s="3"/>
    </row>
    <row r="297" spans="1:6" ht="12.75">
      <c r="A297" s="3"/>
      <c r="B297" s="90"/>
      <c r="C297" s="89"/>
      <c r="D297" s="89"/>
      <c r="E297" s="89"/>
      <c r="F297" s="3"/>
    </row>
    <row r="298" spans="1:6" ht="12.75">
      <c r="A298" s="3"/>
      <c r="B298" s="90"/>
      <c r="C298" s="89"/>
      <c r="D298" s="89"/>
      <c r="E298" s="89"/>
      <c r="F298" s="3"/>
    </row>
    <row r="299" spans="1:6" ht="12.75">
      <c r="A299" s="3"/>
      <c r="B299" s="90"/>
      <c r="F299" s="3"/>
    </row>
    <row r="300" spans="1:6" ht="12.75">
      <c r="A300" s="3"/>
      <c r="B300" s="90"/>
      <c r="F300" s="3"/>
    </row>
  </sheetData>
  <sheetProtection/>
  <mergeCells count="2">
    <mergeCell ref="A1:F1"/>
    <mergeCell ref="A2:F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Финансы</cp:lastModifiedBy>
  <cp:lastPrinted>2022-12-09T10:07:42Z</cp:lastPrinted>
  <dcterms:created xsi:type="dcterms:W3CDTF">2011-02-08T11:11:09Z</dcterms:created>
  <dcterms:modified xsi:type="dcterms:W3CDTF">2022-12-09T10:28:18Z</dcterms:modified>
  <cp:category/>
  <cp:version/>
  <cp:contentType/>
  <cp:contentStatus/>
</cp:coreProperties>
</file>