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Решение 26.10.2021" sheetId="1" r:id="rId1"/>
  </sheets>
  <definedNames>
    <definedName name="_xlnm.Print_Area" localSheetId="0">'Решение 26.10.2021'!$A$1:$F$136</definedName>
  </definedNames>
  <calcPr fullCalcOnLoad="1"/>
</workbook>
</file>

<file path=xl/sharedStrings.xml><?xml version="1.0" encoding="utf-8"?>
<sst xmlns="http://schemas.openxmlformats.org/spreadsheetml/2006/main" count="260" uniqueCount="150">
  <si>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</si>
  <si>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</si>
  <si>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</si>
  <si>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</si>
  <si>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</si>
  <si>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</si>
  <si>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</si>
  <si>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</si>
  <si>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</si>
  <si>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</si>
  <si>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</si>
  <si>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</si>
  <si>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</si>
  <si>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</si>
  <si>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</si>
  <si>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</si>
  <si>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</si>
  <si>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</si>
  <si>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</si>
  <si>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</si>
  <si>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</si>
  <si>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</si>
  <si>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</si>
  <si>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</si>
  <si>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</si>
  <si>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</si>
  <si>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</si>
  <si>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</si>
  <si>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</si>
  <si>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</si>
  <si>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</si>
  <si>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</si>
  <si>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Решение № 30 от 24.12.2021 г. (с изменениями)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</si>
  <si>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</si>
  <si>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</si>
  <si>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Приложение №2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</si>
  <si>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</si>
  <si>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</si>
  <si>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</si>
  <si>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ВСЕГО ДОХОДОВ 2022 год</t>
  </si>
  <si>
    <t>Подпрограмма "Муниципальная служба Китовского сельского поселения"</t>
  </si>
  <si>
    <t>Основное мероприятие Обеспечение деятельности администрации Китовского сельского поселения</t>
  </si>
  <si>
    <t>0130000000</t>
  </si>
  <si>
    <t>0130100000</t>
  </si>
  <si>
    <t>Обеспечение функций аппарата администрации Китовского сельского поселения (Закупка товаров, работ и услуг для обеспечения государственных (муниципальных) нужд)</t>
  </si>
  <si>
    <t>0130100050 200</t>
  </si>
  <si>
    <t>Непрограммные направления деятельности органов местного самоуправления Китовского сельского поселения</t>
  </si>
  <si>
    <t>Непрограммные направления деятельности Администрации Китовского сельского поселения</t>
  </si>
  <si>
    <t>3000000000</t>
  </si>
  <si>
    <t>Иные непрограммные мероприятия</t>
  </si>
  <si>
    <t>927 0104 0130100050 200</t>
  </si>
  <si>
    <t>3490000000</t>
  </si>
  <si>
    <t>Исполнение судебных решений (Иные бюджетные ассигнования)</t>
  </si>
  <si>
    <t>3490090020 800</t>
  </si>
  <si>
    <t>927 0113 3490090020 800</t>
  </si>
  <si>
    <t>Увеличение бюджетных ассигнований на оплату исполнительного листа</t>
  </si>
  <si>
    <t>ОБЩЕГОСУДАРСТВЕННЫЕ ВОПРОСЫ</t>
  </si>
  <si>
    <t>0100</t>
  </si>
  <si>
    <t>Другие общегосударственные вопросы</t>
  </si>
  <si>
    <t>0113</t>
  </si>
  <si>
    <t>Пояснительная записка к уточнению бюджета на 26 октября 2022 года</t>
  </si>
  <si>
    <t xml:space="preserve">Проект Решения от 26.10.2022 г. </t>
  </si>
  <si>
    <t>НАЛОГОВЫЕ И НЕНАЛОГОВЫЕ ДОХОДЫ</t>
  </si>
  <si>
    <t>НАЛОГИ НА ПРИБЫЛЬ, ДОХОДЫ</t>
  </si>
  <si>
    <t>Налог на доходы физических лиц</t>
  </si>
  <si>
    <t>000 1 00 00000 00 0000 000</t>
  </si>
  <si>
    <t>000 1 01 00000 00 0000 000</t>
  </si>
  <si>
    <t>000 1 01 02000 01 0000 110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</si>
  <si>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</si>
  <si>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</si>
  <si>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</si>
  <si>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>НАЛОГИ НА ИМУЩЕСТВО</t>
  </si>
  <si>
    <t>000 1 06 00000 00 0000 000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</si>
  <si>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</si>
  <si>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</si>
  <si>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</si>
  <si>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</si>
  <si>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</si>
  <si>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</si>
  <si>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1821 06 06033 10 0000 110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</si>
  <si>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</si>
  <si>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</si>
  <si>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</si>
  <si>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</si>
  <si>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</si>
  <si>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</si>
  <si>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</si>
  <si>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</si>
  <si>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000 1 11 00000 00 0000 000</t>
  </si>
  <si>
    <t>000 1 11 05000 00 0000 120</t>
  </si>
  <si>
    <t>000 1 11 05030 00 0000 120</t>
  </si>
  <si>
    <t>000 1 11 05035 10 0000 120</t>
  </si>
  <si>
    <t>927 1 11 05035 10 0000 120</t>
  </si>
  <si>
    <t>000 1 13 00000 00 0000 000</t>
  </si>
  <si>
    <t>000 1 13 02000 00 0000 130</t>
  </si>
  <si>
    <t>000 1 13 02990 00 0000 130</t>
  </si>
  <si>
    <t>000 1 13 02995 10 0000 130</t>
  </si>
  <si>
    <t>927 1 13 02995 10 0000 130</t>
  </si>
  <si>
    <t xml:space="preserve">БЕЗВОЗМЕЗДНЫЕ ПОСТУПЛЕНИЯ </t>
  </si>
  <si>
    <t>Иные межбюджетные трансферты</t>
  </si>
  <si>
    <t>000 2 02 4000000 0000 150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</si>
  <si>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</si>
  <si>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</si>
  <si>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000 2 02 49999 00 0000 150</t>
  </si>
  <si>
    <t>000 2 02 49999 10 0000 150</t>
  </si>
  <si>
    <t>927 2 02 49999 10 0000 150</t>
  </si>
  <si>
    <t>Письмо главного администратора доходов ИФНС России №3 по Ивановской области от 19.07.2022 №07-16/04145</t>
  </si>
  <si>
    <t>Служебная записка Администрации Китовского сельского поселения от 18.10.2022 №б/н</t>
  </si>
  <si>
    <t>Индексация размеров должностных окладов с 01.10.2022 на 5,2%</t>
  </si>
  <si>
    <t>Обеспечение функций аппарата администрации Китовского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</si>
  <si>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0130100050 100</t>
  </si>
  <si>
    <t>Основное мероприятие  «Обеспечение функций главы  Китовского сельского поселения»</t>
  </si>
  <si>
    <t>0130200000</t>
  </si>
  <si>
    <t>Обеспечение функций главы Китовского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</si>
  <si>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0130200070 100</t>
  </si>
  <si>
    <t>Основное мероприятие   «Обеспечение дополнительного пенсионного обеспечения за выслугу лет к  пенсиям муниципальных служащих»</t>
  </si>
  <si>
    <t>0130300000</t>
  </si>
  <si>
    <t>Осуществление дополнительного пенсионного обеспечения за выслугу лет к  пенсиям муниципальных служащих поселения (Социальное обеспечение и иные выплаты населению)</t>
  </si>
  <si>
    <t>0130300080</t>
  </si>
  <si>
    <t>3790000000</t>
  </si>
  <si>
    <t>Иные межбюджетные трансферты, передаваемые  из бюджета Китовского сельского поселения бюджету Шуйского муниципальных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</si>
  <si>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t>Приложение № 5</t>
  </si>
  <si>
    <t>Перераспределение бюджетных ассигнований на передачу полномочий по внешнему финансовому контролю</t>
  </si>
  <si>
    <t>2023 год</t>
  </si>
  <si>
    <t>2024 год</t>
  </si>
  <si>
    <t>ВСЕГО Расходов 2023 год</t>
  </si>
  <si>
    <t>ВСЕГО Расходов 2024 год</t>
  </si>
  <si>
    <t>927 0104 0130100050 100</t>
  </si>
  <si>
    <t>927 0102 0130200070 100</t>
  </si>
  <si>
    <t>3790019990 500</t>
  </si>
  <si>
    <t>927 1001 0130300080 300</t>
  </si>
  <si>
    <t>Приложение № 7</t>
  </si>
  <si>
    <t>927 0106 3790019990 500</t>
  </si>
  <si>
    <t>ВСЕГО 2024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</si>
  <si>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</si>
  <si>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</si>
  <si>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</si>
  <si>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</si>
  <si>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0104</t>
  </si>
  <si>
    <t>0106</t>
  </si>
  <si>
    <t>СОЦИАЛЬНАЯ ПОЛИТИКА</t>
  </si>
  <si>
    <t>Пенсионное обеспечение</t>
  </si>
  <si>
    <t>1000</t>
  </si>
  <si>
    <t>1001</t>
  </si>
  <si>
    <t>ВСЕГО 2023 год</t>
  </si>
  <si>
    <t>Приложение № 9</t>
  </si>
  <si>
    <t>Таблица 2</t>
  </si>
  <si>
    <t>Шуйский муниципальный район</t>
  </si>
  <si>
    <t>0106 3790019990 540</t>
  </si>
  <si>
    <t>Решение Совета Шуйского муниципального района от 25.10.2022 №75 "О внесении изменений в Решение Совета
 Шуйского муниципального района от 20 декабря 2021 № 79
«О бюджете Шуйского муниципального района на 2022 год и на плановый период 2023 и 2024 годов»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</si>
</sst>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7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4" fontId="62" fillId="0" borderId="0" xfId="0" applyNumberFormat="1" applyFont="1" applyBorder="1" applyAlignment="1">
      <alignment horizontal="center" wrapText="1"/>
    </xf>
    <xf numFmtId="4" fontId="62" fillId="33" borderId="0" xfId="0" applyNumberFormat="1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4" fontId="62" fillId="0" borderId="0" xfId="0" applyNumberFormat="1" applyFont="1" applyFill="1" applyBorder="1" applyAlignment="1">
      <alignment horizontal="center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12" xfId="0" applyNumberFormat="1" applyFont="1" applyFill="1" applyBorder="1" applyAlignment="1">
      <alignment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5" borderId="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5" borderId="0" xfId="54" applyFont="1" applyFill="1" applyBorder="1" applyAlignment="1">
      <alignment horizontal="center" vertical="center" wrapText="1"/>
      <protection/>
    </xf>
    <xf numFmtId="0" fontId="12" fillId="35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4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4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6" fillId="34" borderId="10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right"/>
    </xf>
    <xf numFmtId="0" fontId="67" fillId="36" borderId="10" xfId="0" applyFont="1" applyFill="1" applyBorder="1" applyAlignment="1">
      <alignment horizontal="justify" vertical="top" wrapText="1"/>
    </xf>
    <xf numFmtId="49" fontId="68" fillId="36" borderId="10" xfId="0" applyNumberFormat="1" applyFont="1" applyFill="1" applyBorder="1" applyAlignment="1">
      <alignment horizontal="center" vertical="top"/>
    </xf>
    <xf numFmtId="0" fontId="69" fillId="16" borderId="10" xfId="0" applyFont="1" applyFill="1" applyBorder="1" applyAlignment="1">
      <alignment horizontal="justify" vertical="top" wrapText="1"/>
    </xf>
    <xf numFmtId="49" fontId="70" fillId="16" borderId="10" xfId="0" applyNumberFormat="1" applyFont="1" applyFill="1" applyBorder="1" applyAlignment="1">
      <alignment horizontal="center" vertical="top"/>
    </xf>
    <xf numFmtId="0" fontId="66" fillId="10" borderId="10" xfId="0" applyFont="1" applyFill="1" applyBorder="1" applyAlignment="1">
      <alignment horizontal="justify" vertical="top" wrapText="1"/>
    </xf>
    <xf numFmtId="49" fontId="71" fillId="10" borderId="10" xfId="0" applyNumberFormat="1" applyFont="1" applyFill="1" applyBorder="1" applyAlignment="1">
      <alignment horizontal="center" vertical="top"/>
    </xf>
    <xf numFmtId="0" fontId="66" fillId="0" borderId="10" xfId="0" applyFont="1" applyBorder="1" applyAlignment="1">
      <alignment horizontal="justify" vertical="top" wrapText="1"/>
    </xf>
    <xf numFmtId="49" fontId="71" fillId="0" borderId="10" xfId="0" applyNumberFormat="1" applyFont="1" applyBorder="1" applyAlignment="1">
      <alignment horizontal="center" vertical="top"/>
    </xf>
    <xf numFmtId="0" fontId="9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right"/>
    </xf>
    <xf numFmtId="0" fontId="62" fillId="0" borderId="0" xfId="0" applyFont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0" fontId="66" fillId="36" borderId="10" xfId="0" applyFont="1" applyFill="1" applyBorder="1" applyAlignment="1">
      <alignment vertical="top" wrapText="1"/>
    </xf>
    <xf numFmtId="49" fontId="67" fillId="36" borderId="10" xfId="0" applyNumberFormat="1" applyFont="1" applyFill="1" applyBorder="1" applyAlignment="1">
      <alignment horizontal="center" vertical="top"/>
    </xf>
    <xf numFmtId="171" fontId="2" fillId="34" borderId="10" xfId="64" applyFont="1" applyFill="1" applyBorder="1" applyAlignment="1">
      <alignment horizontal="right" vertical="center" wrapText="1"/>
    </xf>
    <xf numFmtId="4" fontId="67" fillId="36" borderId="10" xfId="0" applyNumberFormat="1" applyFont="1" applyFill="1" applyBorder="1" applyAlignment="1">
      <alignment horizontal="right" vertical="top"/>
    </xf>
    <xf numFmtId="4" fontId="68" fillId="36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center" wrapText="1"/>
    </xf>
    <xf numFmtId="4" fontId="66" fillId="34" borderId="10" xfId="0" applyNumberFormat="1" applyFont="1" applyFill="1" applyBorder="1" applyAlignment="1">
      <alignment horizontal="right" vertical="center" wrapText="1"/>
    </xf>
    <xf numFmtId="4" fontId="69" fillId="16" borderId="10" xfId="0" applyNumberFormat="1" applyFont="1" applyFill="1" applyBorder="1" applyAlignment="1">
      <alignment horizontal="right" vertical="top"/>
    </xf>
    <xf numFmtId="4" fontId="66" fillId="10" borderId="10" xfId="0" applyNumberFormat="1" applyFont="1" applyFill="1" applyBorder="1" applyAlignment="1">
      <alignment horizontal="right" vertical="top"/>
    </xf>
    <xf numFmtId="4" fontId="66" fillId="0" borderId="10" xfId="0" applyNumberFormat="1" applyFont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0" fontId="68" fillId="16" borderId="10" xfId="0" applyFont="1" applyFill="1" applyBorder="1" applyAlignment="1">
      <alignment horizontal="justify" wrapText="1"/>
    </xf>
    <xf numFmtId="0" fontId="71" fillId="16" borderId="10" xfId="0" applyFont="1" applyFill="1" applyBorder="1" applyAlignment="1">
      <alignment horizontal="justify" wrapText="1"/>
    </xf>
    <xf numFmtId="0" fontId="71" fillId="10" borderId="10" xfId="0" applyFont="1" applyFill="1" applyBorder="1" applyAlignment="1">
      <alignment horizontal="justify" wrapText="1"/>
    </xf>
    <xf numFmtId="0" fontId="71" fillId="4" borderId="10" xfId="0" applyFont="1" applyFill="1" applyBorder="1" applyAlignment="1">
      <alignment horizontal="justify" wrapText="1"/>
    </xf>
    <xf numFmtId="0" fontId="71" fillId="0" borderId="10" xfId="0" applyFont="1" applyBorder="1" applyAlignment="1">
      <alignment horizontal="justify" wrapText="1"/>
    </xf>
    <xf numFmtId="4" fontId="67" fillId="16" borderId="10" xfId="0" applyNumberFormat="1" applyFont="1" applyFill="1" applyBorder="1" applyAlignment="1">
      <alignment horizontal="right"/>
    </xf>
    <xf numFmtId="0" fontId="71" fillId="0" borderId="10" xfId="0" applyFont="1" applyBorder="1" applyAlignment="1">
      <alignment vertical="top" wrapText="1"/>
    </xf>
    <xf numFmtId="4" fontId="71" fillId="0" borderId="10" xfId="0" applyNumberFormat="1" applyFont="1" applyBorder="1" applyAlignment="1">
      <alignment vertical="top"/>
    </xf>
    <xf numFmtId="4" fontId="71" fillId="1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justify" vertical="center"/>
    </xf>
    <xf numFmtId="0" fontId="67" fillId="36" borderId="10" xfId="0" applyFont="1" applyFill="1" applyBorder="1" applyAlignment="1">
      <alignment horizontal="justify" wrapText="1"/>
    </xf>
    <xf numFmtId="0" fontId="66" fillId="10" borderId="10" xfId="0" applyFont="1" applyFill="1" applyBorder="1" applyAlignment="1">
      <alignment horizontal="justify" wrapText="1"/>
    </xf>
    <xf numFmtId="0" fontId="66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right" vertical="top"/>
    </xf>
    <xf numFmtId="49" fontId="66" fillId="10" borderId="10" xfId="0" applyNumberFormat="1" applyFont="1" applyFill="1" applyBorder="1" applyAlignment="1">
      <alignment horizontal="center" vertical="top"/>
    </xf>
    <xf numFmtId="49" fontId="66" fillId="0" borderId="1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vertical="top" wrapText="1"/>
    </xf>
    <xf numFmtId="171" fontId="2" fillId="34" borderId="0" xfId="64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2" fillId="0" borderId="0" xfId="54" applyFont="1" applyFill="1" applyBorder="1" applyAlignment="1">
      <alignment horizontal="justify" vertical="center" wrapText="1"/>
      <protection/>
    </xf>
    <xf numFmtId="0" fontId="68" fillId="22" borderId="10" xfId="0" applyFont="1" applyFill="1" applyBorder="1" applyAlignment="1">
      <alignment horizontal="justify" wrapText="1"/>
    </xf>
    <xf numFmtId="0" fontId="68" fillId="22" borderId="10" xfId="0" applyFont="1" applyFill="1" applyBorder="1" applyAlignment="1">
      <alignment/>
    </xf>
    <xf numFmtId="0" fontId="68" fillId="16" borderId="10" xfId="0" applyFont="1" applyFill="1" applyBorder="1" applyAlignment="1">
      <alignment/>
    </xf>
    <xf numFmtId="0" fontId="71" fillId="10" borderId="10" xfId="0" applyFont="1" applyFill="1" applyBorder="1" applyAlignment="1">
      <alignment/>
    </xf>
    <xf numFmtId="0" fontId="71" fillId="4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4" fontId="66" fillId="4" borderId="10" xfId="0" applyNumberFormat="1" applyFont="1" applyFill="1" applyBorder="1" applyAlignment="1">
      <alignment horizontal="right"/>
    </xf>
    <xf numFmtId="4" fontId="66" fillId="0" borderId="10" xfId="0" applyNumberFormat="1" applyFont="1" applyFill="1" applyBorder="1" applyAlignment="1">
      <alignment horizontal="right"/>
    </xf>
    <xf numFmtId="0" fontId="71" fillId="0" borderId="10" xfId="0" applyFont="1" applyBorder="1" applyAlignment="1">
      <alignment horizontal="justify"/>
    </xf>
    <xf numFmtId="4" fontId="66" fillId="10" borderId="10" xfId="0" applyNumberFormat="1" applyFont="1" applyFill="1" applyBorder="1" applyAlignment="1">
      <alignment horizontal="right"/>
    </xf>
    <xf numFmtId="4" fontId="67" fillId="22" borderId="10" xfId="0" applyNumberFormat="1" applyFont="1" applyFill="1" applyBorder="1" applyAlignment="1">
      <alignment/>
    </xf>
    <xf numFmtId="4" fontId="66" fillId="10" borderId="10" xfId="0" applyNumberFormat="1" applyFont="1" applyFill="1" applyBorder="1" applyAlignment="1">
      <alignment/>
    </xf>
    <xf numFmtId="4" fontId="66" fillId="4" borderId="1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right"/>
    </xf>
    <xf numFmtId="0" fontId="68" fillId="36" borderId="10" xfId="0" applyFont="1" applyFill="1" applyBorder="1" applyAlignment="1">
      <alignment horizontal="justify" vertical="top" wrapText="1"/>
    </xf>
    <xf numFmtId="0" fontId="68" fillId="36" borderId="10" xfId="0" applyFont="1" applyFill="1" applyBorder="1" applyAlignment="1">
      <alignment vertical="top"/>
    </xf>
    <xf numFmtId="4" fontId="67" fillId="36" borderId="10" xfId="0" applyNumberFormat="1" applyFont="1" applyFill="1" applyBorder="1" applyAlignment="1">
      <alignment/>
    </xf>
    <xf numFmtId="0" fontId="71" fillId="16" borderId="10" xfId="0" applyFont="1" applyFill="1" applyBorder="1" applyAlignment="1">
      <alignment/>
    </xf>
    <xf numFmtId="4" fontId="66" fillId="16" borderId="10" xfId="0" applyNumberFormat="1" applyFont="1" applyFill="1" applyBorder="1" applyAlignment="1">
      <alignment horizontal="right"/>
    </xf>
    <xf numFmtId="49" fontId="68" fillId="37" borderId="10" xfId="0" applyNumberFormat="1" applyFont="1" applyFill="1" applyBorder="1" applyAlignment="1">
      <alignment horizontal="center" vertical="top"/>
    </xf>
    <xf numFmtId="0" fontId="2" fillId="0" borderId="10" xfId="54" applyFont="1" applyFill="1" applyBorder="1" applyAlignment="1">
      <alignment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right" vertical="center" wrapText="1"/>
    </xf>
    <xf numFmtId="4" fontId="6" fillId="37" borderId="10" xfId="0" applyNumberFormat="1" applyFont="1" applyFill="1" applyBorder="1" applyAlignment="1">
      <alignment horizontal="right" vertical="center" wrapText="1"/>
    </xf>
    <xf numFmtId="4" fontId="15" fillId="37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6" fillId="0" borderId="10" xfId="0" applyNumberFormat="1" applyFont="1" applyFill="1" applyBorder="1" applyAlignment="1">
      <alignment horizontal="right" vertical="top"/>
    </xf>
    <xf numFmtId="4" fontId="71" fillId="0" borderId="10" xfId="0" applyNumberFormat="1" applyFont="1" applyFill="1" applyBorder="1" applyAlignment="1">
      <alignment horizontal="right" vertical="top"/>
    </xf>
    <xf numFmtId="171" fontId="6" fillId="38" borderId="10" xfId="62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4" fontId="6" fillId="33" borderId="10" xfId="54" applyNumberFormat="1" applyFont="1" applyFill="1" applyBorder="1" applyAlignment="1">
      <alignment horizontal="right" vertical="top" wrapText="1"/>
      <protection/>
    </xf>
    <xf numFmtId="4" fontId="6" fillId="33" borderId="10" xfId="54" applyNumberFormat="1" applyFont="1" applyFill="1" applyBorder="1" applyAlignment="1">
      <alignment horizontal="right" vertic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justify" wrapText="1"/>
    </xf>
    <xf numFmtId="4" fontId="68" fillId="37" borderId="10" xfId="0" applyNumberFormat="1" applyFont="1" applyFill="1" applyBorder="1" applyAlignment="1">
      <alignment horizontal="right" vertical="top"/>
    </xf>
    <xf numFmtId="0" fontId="6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7" borderId="13" xfId="0" applyNumberFormat="1" applyFont="1" applyFill="1" applyBorder="1" applyAlignment="1">
      <alignment horizontal="right" vertical="center" wrapText="1"/>
    </xf>
    <xf numFmtId="4" fontId="6" fillId="37" borderId="13" xfId="0" applyNumberFormat="1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1" fontId="6" fillId="37" borderId="10" xfId="62" applyFont="1" applyFill="1" applyBorder="1" applyAlignment="1">
      <alignment horizontal="right" vertical="center" wrapText="1"/>
    </xf>
    <xf numFmtId="0" fontId="6" fillId="37" borderId="13" xfId="0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71" fontId="6" fillId="37" borderId="13" xfId="62" applyFont="1" applyFill="1" applyBorder="1" applyAlignment="1">
      <alignment horizontal="right" vertical="center" wrapText="1"/>
    </xf>
    <xf numFmtId="0" fontId="2" fillId="0" borderId="10" xfId="53" applyFont="1" applyBorder="1" applyAlignment="1">
      <alignment wrapText="1"/>
      <protection/>
    </xf>
    <xf numFmtId="49" fontId="2" fillId="0" borderId="10" xfId="53" applyNumberFormat="1" applyFont="1" applyBorder="1" applyAlignment="1">
      <alignment horizontal="center"/>
      <protection/>
    </xf>
    <xf numFmtId="4" fontId="6" fillId="0" borderId="14" xfId="62" applyNumberFormat="1" applyFont="1" applyFill="1" applyBorder="1" applyAlignment="1">
      <alignment horizontal="right" vertical="center" wrapText="1"/>
    </xf>
    <xf numFmtId="4" fontId="2" fillId="0" borderId="10" xfId="53" applyNumberFormat="1" applyFont="1" applyBorder="1" applyAlignment="1">
      <alignment horizontal="right"/>
      <protection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3"/>
  <sheetViews>
    <sheetView tabSelected="1" view="pageBreakPreview" zoomScaleSheetLayoutView="100" workbookViewId="0" topLeftCell="A31">
      <selection activeCell="F33" sqref="F33"/>
    </sheetView>
  </sheetViews>
  <sheetFormatPr defaultColWidth="9.00390625" defaultRowHeight="12.75"/>
  <cols>
    <col min="1" max="1" width="73.375" style="98" customWidth="1"/>
    <col min="2" max="2" width="33.875" style="98" customWidth="1"/>
    <col min="3" max="3" width="23.125" style="99" customWidth="1"/>
    <col min="4" max="4" width="18.875" style="99" customWidth="1"/>
    <col min="5" max="5" width="22.00390625" style="99" customWidth="1"/>
    <col min="6" max="6" width="64.25390625" style="84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8.5" customHeight="1">
      <c r="A1" s="232" t="s">
        <v>60</v>
      </c>
      <c r="B1" s="233"/>
      <c r="C1" s="233"/>
      <c r="D1" s="233"/>
      <c r="E1" s="233"/>
      <c r="F1" s="234"/>
      <c r="G1" s="21"/>
      <c r="H1" s="21"/>
      <c r="I1" s="21"/>
      <c r="J1" s="21"/>
      <c r="K1" s="21"/>
      <c r="L1" s="21"/>
      <c r="M1" s="21"/>
      <c r="N1" s="21"/>
    </row>
    <row r="2" spans="1:14" s="7" customFormat="1" ht="33.75" customHeight="1">
      <c r="A2" s="235" t="s">
        <v>13</v>
      </c>
      <c r="B2" s="235"/>
      <c r="C2" s="235"/>
      <c r="D2" s="235"/>
      <c r="E2" s="235"/>
      <c r="F2" s="235"/>
      <c r="G2" s="21"/>
      <c r="H2" s="21"/>
      <c r="I2" s="21"/>
      <c r="J2" s="21"/>
      <c r="K2" s="21"/>
      <c r="L2" s="21"/>
      <c r="M2" s="21"/>
      <c r="N2" s="21"/>
    </row>
    <row r="3" spans="1:17" s="7" customFormat="1" ht="47.25">
      <c r="A3" s="26"/>
      <c r="B3" s="26"/>
      <c r="C3" s="27" t="s">
        <v>32</v>
      </c>
      <c r="D3" s="28" t="s">
        <v>0</v>
      </c>
      <c r="E3" s="29" t="s">
        <v>61</v>
      </c>
      <c r="F3" s="29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5.75">
      <c r="A4" s="26">
        <v>1</v>
      </c>
      <c r="B4" s="26">
        <v>2</v>
      </c>
      <c r="C4" s="202">
        <v>3</v>
      </c>
      <c r="D4" s="202">
        <v>4</v>
      </c>
      <c r="E4" s="202">
        <v>5</v>
      </c>
      <c r="F4" s="203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24" customFormat="1" ht="15.75">
      <c r="A5" s="118" t="s">
        <v>35</v>
      </c>
      <c r="B5" s="119"/>
      <c r="C5" s="204"/>
      <c r="D5" s="204"/>
      <c r="E5" s="204"/>
      <c r="F5" s="2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s="124" customFormat="1" ht="15.75">
      <c r="A6" s="118" t="s">
        <v>10</v>
      </c>
      <c r="B6" s="205"/>
      <c r="C6" s="206"/>
      <c r="D6" s="206"/>
      <c r="E6" s="206"/>
      <c r="F6" s="2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s="124" customFormat="1" ht="16.5">
      <c r="A7" s="164" t="s">
        <v>62</v>
      </c>
      <c r="B7" s="165" t="s">
        <v>65</v>
      </c>
      <c r="C7" s="174">
        <f aca="true" t="shared" si="0" ref="C7:C32">E7-D7</f>
        <v>2151200</v>
      </c>
      <c r="D7" s="174">
        <f>D8+D12+D17+D22</f>
        <v>60000</v>
      </c>
      <c r="E7" s="174">
        <v>2211200</v>
      </c>
      <c r="F7" s="2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24" customFormat="1" ht="33.75" customHeight="1">
      <c r="A8" s="143" t="s">
        <v>63</v>
      </c>
      <c r="B8" s="166" t="s">
        <v>66</v>
      </c>
      <c r="C8" s="148">
        <f t="shared" si="0"/>
        <v>400000</v>
      </c>
      <c r="D8" s="148">
        <v>40000</v>
      </c>
      <c r="E8" s="148">
        <v>440000</v>
      </c>
      <c r="F8" s="2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s="124" customFormat="1" ht="16.5">
      <c r="A9" s="145" t="s">
        <v>64</v>
      </c>
      <c r="B9" s="167" t="s">
        <v>67</v>
      </c>
      <c r="C9" s="135">
        <f t="shared" si="0"/>
        <v>400000</v>
      </c>
      <c r="D9" s="135">
        <v>40000</v>
      </c>
      <c r="E9" s="135">
        <v>440000</v>
      </c>
      <c r="F9" s="2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s="124" customFormat="1" ht="49.5">
      <c r="A10" s="146" t="s">
        <v>68</v>
      </c>
      <c r="B10" s="168" t="s">
        <v>69</v>
      </c>
      <c r="C10" s="170">
        <f t="shared" si="0"/>
        <v>3000</v>
      </c>
      <c r="D10" s="170">
        <v>40000</v>
      </c>
      <c r="E10" s="170">
        <v>43000</v>
      </c>
      <c r="F10" s="2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s="124" customFormat="1" ht="49.5">
      <c r="A11" s="147" t="s">
        <v>68</v>
      </c>
      <c r="B11" s="169" t="s">
        <v>70</v>
      </c>
      <c r="C11" s="171">
        <f t="shared" si="0"/>
        <v>3000</v>
      </c>
      <c r="D11" s="171">
        <v>40000</v>
      </c>
      <c r="E11" s="171">
        <v>43000</v>
      </c>
      <c r="F11" s="203" t="s">
        <v>106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s="124" customFormat="1" ht="16.5">
      <c r="A12" s="143" t="s">
        <v>71</v>
      </c>
      <c r="B12" s="166" t="s">
        <v>72</v>
      </c>
      <c r="C12" s="148">
        <v>1500000</v>
      </c>
      <c r="D12" s="148">
        <v>50600</v>
      </c>
      <c r="E12" s="148">
        <f>C12+D12</f>
        <v>1550600</v>
      </c>
      <c r="F12" s="2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s="124" customFormat="1" ht="16.5">
      <c r="A13" s="143" t="s">
        <v>73</v>
      </c>
      <c r="B13" s="166" t="s">
        <v>76</v>
      </c>
      <c r="C13" s="148">
        <v>1100000</v>
      </c>
      <c r="D13" s="148">
        <v>50600</v>
      </c>
      <c r="E13" s="148">
        <f>C13+D13</f>
        <v>1150600</v>
      </c>
      <c r="F13" s="2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s="124" customFormat="1" ht="16.5">
      <c r="A14" s="145" t="s">
        <v>74</v>
      </c>
      <c r="B14" s="167" t="s">
        <v>77</v>
      </c>
      <c r="C14" s="135">
        <f t="shared" si="0"/>
        <v>600000</v>
      </c>
      <c r="D14" s="175">
        <v>50600</v>
      </c>
      <c r="E14" s="175">
        <v>650600</v>
      </c>
      <c r="F14" s="2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s="124" customFormat="1" ht="33">
      <c r="A15" s="146" t="s">
        <v>75</v>
      </c>
      <c r="B15" s="168" t="s">
        <v>78</v>
      </c>
      <c r="C15" s="170">
        <f t="shared" si="0"/>
        <v>600000</v>
      </c>
      <c r="D15" s="176">
        <v>50600</v>
      </c>
      <c r="E15" s="176">
        <v>650600</v>
      </c>
      <c r="F15" s="2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s="124" customFormat="1" ht="33">
      <c r="A16" s="147" t="s">
        <v>75</v>
      </c>
      <c r="B16" s="172" t="s">
        <v>79</v>
      </c>
      <c r="C16" s="171">
        <f t="shared" si="0"/>
        <v>600000</v>
      </c>
      <c r="D16" s="177">
        <v>50600</v>
      </c>
      <c r="E16" s="177">
        <v>650600</v>
      </c>
      <c r="F16" s="203" t="s">
        <v>106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s="124" customFormat="1" ht="49.5">
      <c r="A17" s="143" t="s">
        <v>80</v>
      </c>
      <c r="B17" s="166" t="s">
        <v>88</v>
      </c>
      <c r="C17" s="148">
        <f t="shared" si="0"/>
        <v>141200</v>
      </c>
      <c r="D17" s="148">
        <v>-11200</v>
      </c>
      <c r="E17" s="148">
        <v>130000</v>
      </c>
      <c r="F17" s="2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s="124" customFormat="1" ht="82.5">
      <c r="A18" s="145" t="s">
        <v>81</v>
      </c>
      <c r="B18" s="167" t="s">
        <v>89</v>
      </c>
      <c r="C18" s="173">
        <f t="shared" si="0"/>
        <v>141200</v>
      </c>
      <c r="D18" s="175">
        <v>-11200</v>
      </c>
      <c r="E18" s="175">
        <v>130000</v>
      </c>
      <c r="F18" s="2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s="124" customFormat="1" ht="82.5">
      <c r="A19" s="146" t="s">
        <v>82</v>
      </c>
      <c r="B19" s="168" t="s">
        <v>90</v>
      </c>
      <c r="C19" s="170">
        <f t="shared" si="0"/>
        <v>141200</v>
      </c>
      <c r="D19" s="176">
        <v>-11200</v>
      </c>
      <c r="E19" s="176">
        <v>130000</v>
      </c>
      <c r="F19" s="2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s="124" customFormat="1" ht="66">
      <c r="A20" s="146" t="s">
        <v>83</v>
      </c>
      <c r="B20" s="168" t="s">
        <v>91</v>
      </c>
      <c r="C20" s="170">
        <f t="shared" si="0"/>
        <v>141200</v>
      </c>
      <c r="D20" s="176">
        <v>-11200</v>
      </c>
      <c r="E20" s="176">
        <v>130000</v>
      </c>
      <c r="F20" s="2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s="124" customFormat="1" ht="66">
      <c r="A21" s="147" t="s">
        <v>83</v>
      </c>
      <c r="B21" s="169" t="s">
        <v>92</v>
      </c>
      <c r="C21" s="171">
        <f t="shared" si="0"/>
        <v>141200</v>
      </c>
      <c r="D21" s="177">
        <v>-11200</v>
      </c>
      <c r="E21" s="177">
        <v>130000</v>
      </c>
      <c r="F21" s="203" t="s">
        <v>107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s="124" customFormat="1" ht="33">
      <c r="A22" s="143" t="s">
        <v>84</v>
      </c>
      <c r="B22" s="166" t="s">
        <v>93</v>
      </c>
      <c r="C22" s="148">
        <f t="shared" si="0"/>
        <v>100000</v>
      </c>
      <c r="D22" s="148">
        <v>-19400</v>
      </c>
      <c r="E22" s="148">
        <v>80600</v>
      </c>
      <c r="F22" s="2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s="124" customFormat="1" ht="16.5">
      <c r="A23" s="145" t="s">
        <v>85</v>
      </c>
      <c r="B23" s="167" t="s">
        <v>94</v>
      </c>
      <c r="C23" s="173">
        <f t="shared" si="0"/>
        <v>100000</v>
      </c>
      <c r="D23" s="175">
        <v>-19400</v>
      </c>
      <c r="E23" s="175">
        <v>80600</v>
      </c>
      <c r="F23" s="2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s="124" customFormat="1" ht="16.5">
      <c r="A24" s="146" t="s">
        <v>86</v>
      </c>
      <c r="B24" s="168" t="s">
        <v>95</v>
      </c>
      <c r="C24" s="170">
        <f t="shared" si="0"/>
        <v>100000</v>
      </c>
      <c r="D24" s="176">
        <v>-19400</v>
      </c>
      <c r="E24" s="176">
        <v>80600</v>
      </c>
      <c r="F24" s="2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s="124" customFormat="1" ht="33">
      <c r="A25" s="146" t="s">
        <v>87</v>
      </c>
      <c r="B25" s="168" t="s">
        <v>96</v>
      </c>
      <c r="C25" s="170">
        <f t="shared" si="0"/>
        <v>100000</v>
      </c>
      <c r="D25" s="176">
        <v>-19400</v>
      </c>
      <c r="E25" s="176">
        <v>80600</v>
      </c>
      <c r="F25" s="2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s="124" customFormat="1" ht="39" customHeight="1">
      <c r="A26" s="147" t="s">
        <v>87</v>
      </c>
      <c r="B26" s="169" t="s">
        <v>97</v>
      </c>
      <c r="C26" s="171">
        <f t="shared" si="0"/>
        <v>100000</v>
      </c>
      <c r="D26" s="177">
        <v>-19400</v>
      </c>
      <c r="E26" s="177">
        <v>80600</v>
      </c>
      <c r="F26" s="203" t="s">
        <v>107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s="124" customFormat="1" ht="16.5">
      <c r="A27" s="178" t="s">
        <v>98</v>
      </c>
      <c r="B27" s="179" t="s">
        <v>36</v>
      </c>
      <c r="C27" s="180">
        <f t="shared" si="0"/>
        <v>9343827.58</v>
      </c>
      <c r="D27" s="180">
        <v>500000</v>
      </c>
      <c r="E27" s="180">
        <v>9843827.58</v>
      </c>
      <c r="F27" s="2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s="124" customFormat="1" ht="49.5">
      <c r="A28" s="143" t="s">
        <v>37</v>
      </c>
      <c r="B28" s="166" t="s">
        <v>38</v>
      </c>
      <c r="C28" s="148">
        <f t="shared" si="0"/>
        <v>9551025.81</v>
      </c>
      <c r="D28" s="148">
        <v>500000</v>
      </c>
      <c r="E28" s="148">
        <v>10051025.81</v>
      </c>
      <c r="F28" s="2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s="124" customFormat="1" ht="16.5">
      <c r="A29" s="144" t="s">
        <v>99</v>
      </c>
      <c r="B29" s="181" t="s">
        <v>100</v>
      </c>
      <c r="C29" s="182">
        <f t="shared" si="0"/>
        <v>512927.66000000003</v>
      </c>
      <c r="D29" s="182">
        <v>500000</v>
      </c>
      <c r="E29" s="182">
        <v>1012927.66</v>
      </c>
      <c r="F29" s="2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s="124" customFormat="1" ht="16.5">
      <c r="A30" s="145" t="s">
        <v>101</v>
      </c>
      <c r="B30" s="167" t="s">
        <v>103</v>
      </c>
      <c r="C30" s="173">
        <f t="shared" si="0"/>
        <v>0</v>
      </c>
      <c r="D30" s="175">
        <v>500000</v>
      </c>
      <c r="E30" s="175">
        <v>500000</v>
      </c>
      <c r="F30" s="2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124" customFormat="1" ht="33">
      <c r="A31" s="146" t="s">
        <v>102</v>
      </c>
      <c r="B31" s="168" t="s">
        <v>104</v>
      </c>
      <c r="C31" s="170">
        <f t="shared" si="0"/>
        <v>0</v>
      </c>
      <c r="D31" s="176">
        <v>500000</v>
      </c>
      <c r="E31" s="176">
        <v>500000</v>
      </c>
      <c r="F31" s="2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s="124" customFormat="1" ht="78.75">
      <c r="A32" s="147" t="s">
        <v>102</v>
      </c>
      <c r="B32" s="169" t="s">
        <v>105</v>
      </c>
      <c r="C32" s="171">
        <f t="shared" si="0"/>
        <v>0</v>
      </c>
      <c r="D32" s="177">
        <v>500000</v>
      </c>
      <c r="E32" s="177">
        <v>500000</v>
      </c>
      <c r="F32" s="203" t="s">
        <v>149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s="124" customFormat="1" ht="15.75">
      <c r="A33" s="207" t="s">
        <v>39</v>
      </c>
      <c r="B33" s="207"/>
      <c r="C33" s="208">
        <v>11495027.58</v>
      </c>
      <c r="D33" s="209">
        <f>D7+D27</f>
        <v>560000</v>
      </c>
      <c r="E33" s="208">
        <f>C33+D33</f>
        <v>12055027.58</v>
      </c>
      <c r="F33" s="2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s="124" customFormat="1" ht="15.75">
      <c r="A34" s="210" t="s">
        <v>14</v>
      </c>
      <c r="B34" s="119"/>
      <c r="C34" s="211"/>
      <c r="D34" s="211"/>
      <c r="E34" s="211"/>
      <c r="F34" s="2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s="124" customFormat="1" ht="15.75">
      <c r="A35" s="210" t="s">
        <v>10</v>
      </c>
      <c r="B35" s="119"/>
      <c r="C35" s="211"/>
      <c r="D35" s="211"/>
      <c r="E35" s="211"/>
      <c r="F35" s="2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s="124" customFormat="1" ht="31.5">
      <c r="A36" s="31" t="s">
        <v>31</v>
      </c>
      <c r="B36" s="212"/>
      <c r="C36" s="132"/>
      <c r="D36" s="132"/>
      <c r="E36" s="132"/>
      <c r="F36" s="2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s="124" customFormat="1" ht="15.75">
      <c r="A37" s="102" t="s">
        <v>24</v>
      </c>
      <c r="B37" s="100" t="s">
        <v>15</v>
      </c>
      <c r="C37" s="133">
        <f>C38+C42</f>
        <v>1482121.4700000007</v>
      </c>
      <c r="D37" s="133">
        <f>-D38+D42</f>
        <v>50355.330000000075</v>
      </c>
      <c r="E37" s="133">
        <f>C37+D37</f>
        <v>1532476.8000000007</v>
      </c>
      <c r="F37" s="2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s="124" customFormat="1" ht="15.75">
      <c r="A38" s="102" t="s">
        <v>5</v>
      </c>
      <c r="B38" s="101" t="s">
        <v>16</v>
      </c>
      <c r="C38" s="133">
        <f>-C33</f>
        <v>-11495027.58</v>
      </c>
      <c r="D38" s="132">
        <f>-(E38-C38)</f>
        <v>560000</v>
      </c>
      <c r="E38" s="133">
        <f>-E33</f>
        <v>-12055027.58</v>
      </c>
      <c r="F38" s="2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s="124" customFormat="1" ht="15.75">
      <c r="A39" s="102" t="s">
        <v>25</v>
      </c>
      <c r="B39" s="101" t="s">
        <v>17</v>
      </c>
      <c r="C39" s="133">
        <f>C38</f>
        <v>-11495027.58</v>
      </c>
      <c r="D39" s="132">
        <f>-(E39-C39)</f>
        <v>560000</v>
      </c>
      <c r="E39" s="133">
        <f>E38</f>
        <v>-12055027.58</v>
      </c>
      <c r="F39" s="2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s="124" customFormat="1" ht="15.75">
      <c r="A40" s="102" t="s">
        <v>7</v>
      </c>
      <c r="B40" s="101" t="s">
        <v>18</v>
      </c>
      <c r="C40" s="133">
        <f>C39</f>
        <v>-11495027.58</v>
      </c>
      <c r="D40" s="132">
        <f>-(E40-C40)</f>
        <v>560000</v>
      </c>
      <c r="E40" s="133">
        <f>E39</f>
        <v>-12055027.58</v>
      </c>
      <c r="F40" s="2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256" s="24" customFormat="1" ht="18" customHeight="1">
      <c r="A41" s="102" t="s">
        <v>26</v>
      </c>
      <c r="B41" s="101" t="s">
        <v>19</v>
      </c>
      <c r="C41" s="133">
        <f>C40</f>
        <v>-11495027.58</v>
      </c>
      <c r="D41" s="132">
        <f>-(E41-C41)</f>
        <v>560000</v>
      </c>
      <c r="E41" s="133">
        <f>E40</f>
        <v>-12055027.58</v>
      </c>
      <c r="F41" s="20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24" customFormat="1" ht="15.75">
      <c r="A42" s="102" t="s">
        <v>6</v>
      </c>
      <c r="B42" s="101" t="s">
        <v>20</v>
      </c>
      <c r="C42" s="133">
        <f>C62</f>
        <v>12977149.05</v>
      </c>
      <c r="D42" s="132">
        <f>E42-C42</f>
        <v>610355.3300000001</v>
      </c>
      <c r="E42" s="133">
        <f>E62</f>
        <v>13587504.38</v>
      </c>
      <c r="F42" s="213"/>
      <c r="G42" s="25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24" customFormat="1" ht="15.75">
      <c r="A43" s="102" t="s">
        <v>8</v>
      </c>
      <c r="B43" s="101" t="s">
        <v>21</v>
      </c>
      <c r="C43" s="133">
        <f>C42</f>
        <v>12977149.05</v>
      </c>
      <c r="D43" s="132">
        <f>E43-C43</f>
        <v>610355.3300000001</v>
      </c>
      <c r="E43" s="133">
        <f>E42</f>
        <v>13587504.38</v>
      </c>
      <c r="F43" s="213"/>
      <c r="G43" s="25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4" customFormat="1" ht="15.75">
      <c r="A44" s="102" t="s">
        <v>9</v>
      </c>
      <c r="B44" s="101" t="s">
        <v>22</v>
      </c>
      <c r="C44" s="133">
        <f>C43</f>
        <v>12977149.05</v>
      </c>
      <c r="D44" s="132">
        <f>E44-C44</f>
        <v>610355.3300000001</v>
      </c>
      <c r="E44" s="133">
        <f>E43</f>
        <v>13587504.38</v>
      </c>
      <c r="F44" s="213"/>
      <c r="G44" s="25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24" customFormat="1" ht="31.5">
      <c r="A45" s="102" t="s">
        <v>27</v>
      </c>
      <c r="B45" s="101" t="s">
        <v>23</v>
      </c>
      <c r="C45" s="133">
        <f>C44</f>
        <v>12977149.05</v>
      </c>
      <c r="D45" s="132">
        <f>E45-C45</f>
        <v>610355.3300000001</v>
      </c>
      <c r="E45" s="133">
        <f>E44</f>
        <v>13587504.38</v>
      </c>
      <c r="F45" s="213"/>
      <c r="G45" s="25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8" customFormat="1" ht="15.75" customHeight="1">
      <c r="A46" s="118" t="s">
        <v>4</v>
      </c>
      <c r="B46" s="194"/>
      <c r="C46" s="137"/>
      <c r="D46" s="137"/>
      <c r="E46" s="137"/>
      <c r="F46" s="30"/>
      <c r="G46" s="15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15" customHeight="1">
      <c r="A47" s="118" t="s">
        <v>10</v>
      </c>
      <c r="B47" s="194"/>
      <c r="C47" s="137"/>
      <c r="D47" s="137"/>
      <c r="E47" s="137"/>
      <c r="F47" s="30"/>
      <c r="G47" s="15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05" customFormat="1" ht="31.5">
      <c r="A48" s="110" t="s">
        <v>33</v>
      </c>
      <c r="B48" s="111" t="s">
        <v>34</v>
      </c>
      <c r="C48" s="130">
        <v>6113175.37</v>
      </c>
      <c r="D48" s="130">
        <f>D49</f>
        <v>49506.98</v>
      </c>
      <c r="E48" s="130">
        <f>C48+D48</f>
        <v>6162682.350000001</v>
      </c>
      <c r="F48" s="30"/>
      <c r="G48" s="106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s="105" customFormat="1" ht="31.5">
      <c r="A49" s="112" t="s">
        <v>40</v>
      </c>
      <c r="B49" s="113" t="s">
        <v>42</v>
      </c>
      <c r="C49" s="134">
        <v>4760624.95</v>
      </c>
      <c r="D49" s="134">
        <f>D50+D52+D54</f>
        <v>49506.98</v>
      </c>
      <c r="E49" s="134">
        <f>C49+D49</f>
        <v>4810131.930000001</v>
      </c>
      <c r="F49" s="30"/>
      <c r="G49" s="106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s="105" customFormat="1" ht="31.5">
      <c r="A50" s="114" t="s">
        <v>41</v>
      </c>
      <c r="B50" s="115" t="s">
        <v>43</v>
      </c>
      <c r="C50" s="135">
        <v>3670291.96</v>
      </c>
      <c r="D50" s="135">
        <f>D51</f>
        <v>35890.68</v>
      </c>
      <c r="E50" s="135">
        <f>C50+D50</f>
        <v>3706182.64</v>
      </c>
      <c r="F50" s="30"/>
      <c r="G50" s="106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:256" s="122" customFormat="1" ht="78.75">
      <c r="A51" s="116" t="s">
        <v>109</v>
      </c>
      <c r="B51" s="117" t="s">
        <v>110</v>
      </c>
      <c r="C51" s="136">
        <v>3128528</v>
      </c>
      <c r="D51" s="136">
        <v>35890.68</v>
      </c>
      <c r="E51" s="150">
        <f>C51+D51</f>
        <v>3164418.68</v>
      </c>
      <c r="F51" s="30" t="s">
        <v>108</v>
      </c>
      <c r="G51" s="106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  <c r="IU51" s="124"/>
      <c r="IV51" s="124"/>
    </row>
    <row r="52" spans="1:256" s="105" customFormat="1" ht="31.5">
      <c r="A52" s="114" t="s">
        <v>111</v>
      </c>
      <c r="B52" s="115" t="s">
        <v>112</v>
      </c>
      <c r="C52" s="135">
        <f>C53</f>
        <v>847214.4</v>
      </c>
      <c r="D52" s="135">
        <f>D53</f>
        <v>10129.79</v>
      </c>
      <c r="E52" s="135">
        <f>E53</f>
        <v>857344.1900000001</v>
      </c>
      <c r="F52" s="184"/>
      <c r="G52" s="106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s="122" customFormat="1" ht="78.75">
      <c r="A53" s="116" t="s">
        <v>113</v>
      </c>
      <c r="B53" s="117" t="s">
        <v>114</v>
      </c>
      <c r="C53" s="136">
        <v>847214.4</v>
      </c>
      <c r="D53" s="136">
        <v>10129.79</v>
      </c>
      <c r="E53" s="150">
        <f>C53+D53</f>
        <v>857344.1900000001</v>
      </c>
      <c r="F53" s="30" t="s">
        <v>108</v>
      </c>
      <c r="G53" s="106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</row>
    <row r="54" spans="1:256" s="122" customFormat="1" ht="31.5">
      <c r="A54" s="114" t="s">
        <v>115</v>
      </c>
      <c r="B54" s="115" t="s">
        <v>116</v>
      </c>
      <c r="C54" s="135">
        <f>C55</f>
        <v>213437.59</v>
      </c>
      <c r="D54" s="135">
        <f>D55</f>
        <v>3486.51</v>
      </c>
      <c r="E54" s="135">
        <f>E55</f>
        <v>216924.1</v>
      </c>
      <c r="F54" s="184"/>
      <c r="G54" s="106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/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  <c r="IV54" s="124"/>
    </row>
    <row r="55" spans="1:256" s="122" customFormat="1" ht="47.25">
      <c r="A55" s="116" t="s">
        <v>117</v>
      </c>
      <c r="B55" s="117" t="s">
        <v>118</v>
      </c>
      <c r="C55" s="136">
        <v>213437.59</v>
      </c>
      <c r="D55" s="136">
        <v>3486.51</v>
      </c>
      <c r="E55" s="150">
        <f>C55+D55</f>
        <v>216924.1</v>
      </c>
      <c r="F55" s="30" t="s">
        <v>108</v>
      </c>
      <c r="G55" s="106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  <c r="IV55" s="124"/>
    </row>
    <row r="56" spans="1:256" s="122" customFormat="1" ht="31.5">
      <c r="A56" s="214" t="s">
        <v>46</v>
      </c>
      <c r="B56" s="183"/>
      <c r="C56" s="215">
        <v>1446587.55</v>
      </c>
      <c r="D56" s="215">
        <f>D57</f>
        <v>560848.35</v>
      </c>
      <c r="E56" s="215">
        <f>C56+D56</f>
        <v>2007435.9</v>
      </c>
      <c r="F56" s="152"/>
      <c r="G56" s="106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  <c r="IV56" s="124"/>
    </row>
    <row r="57" spans="1:256" s="122" customFormat="1" ht="31.5">
      <c r="A57" s="153" t="s">
        <v>47</v>
      </c>
      <c r="B57" s="111" t="s">
        <v>48</v>
      </c>
      <c r="C57" s="131">
        <v>1446587.55</v>
      </c>
      <c r="D57" s="131">
        <f>D58+D60</f>
        <v>560848.35</v>
      </c>
      <c r="E57" s="131">
        <f>C57+D57</f>
        <v>2007435.9</v>
      </c>
      <c r="F57" s="152"/>
      <c r="G57" s="106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  <c r="IU57" s="124"/>
      <c r="IV57" s="124"/>
    </row>
    <row r="58" spans="1:256" s="122" customFormat="1" ht="16.5">
      <c r="A58" s="154" t="s">
        <v>49</v>
      </c>
      <c r="B58" s="115" t="s">
        <v>51</v>
      </c>
      <c r="C58" s="151">
        <f>SUM(C59)</f>
        <v>467489.01</v>
      </c>
      <c r="D58" s="151">
        <f>SUM(D59)</f>
        <v>560000</v>
      </c>
      <c r="E58" s="151">
        <f>SUM(E59)</f>
        <v>1027489.01</v>
      </c>
      <c r="F58" s="156"/>
      <c r="G58" s="106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  <c r="IU58" s="124"/>
      <c r="IV58" s="124"/>
    </row>
    <row r="59" spans="1:256" s="122" customFormat="1" ht="31.5">
      <c r="A59" s="155" t="s">
        <v>52</v>
      </c>
      <c r="B59" s="117" t="s">
        <v>53</v>
      </c>
      <c r="C59" s="157">
        <v>467489.01</v>
      </c>
      <c r="D59" s="157">
        <v>560000</v>
      </c>
      <c r="E59" s="150">
        <f>C59+D59</f>
        <v>1027489.01</v>
      </c>
      <c r="F59" s="30" t="s">
        <v>55</v>
      </c>
      <c r="G59" s="106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  <c r="HU59" s="124"/>
      <c r="HV59" s="124"/>
      <c r="HW59" s="124"/>
      <c r="HX59" s="124"/>
      <c r="HY59" s="124"/>
      <c r="HZ59" s="124"/>
      <c r="IA59" s="124"/>
      <c r="IB59" s="124"/>
      <c r="IC59" s="124"/>
      <c r="ID59" s="124"/>
      <c r="IE59" s="124"/>
      <c r="IF59" s="124"/>
      <c r="IG59" s="124"/>
      <c r="IH59" s="124"/>
      <c r="II59" s="124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  <c r="IU59" s="124"/>
      <c r="IV59" s="124"/>
    </row>
    <row r="60" spans="1:256" s="122" customFormat="1" ht="16.5">
      <c r="A60" s="154" t="s">
        <v>49</v>
      </c>
      <c r="B60" s="158" t="s">
        <v>119</v>
      </c>
      <c r="C60" s="151">
        <v>76140.76</v>
      </c>
      <c r="D60" s="151">
        <f>SUM(D61)</f>
        <v>848.35</v>
      </c>
      <c r="E60" s="151">
        <f>C60+D60</f>
        <v>76989.11</v>
      </c>
      <c r="F60" s="30"/>
      <c r="G60" s="106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  <c r="HZ60" s="124"/>
      <c r="IA60" s="124"/>
      <c r="IB60" s="124"/>
      <c r="IC60" s="124"/>
      <c r="ID60" s="124"/>
      <c r="IE60" s="124"/>
      <c r="IF60" s="124"/>
      <c r="IG60" s="124"/>
      <c r="IH60" s="124"/>
      <c r="II60" s="124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  <c r="IU60" s="124"/>
      <c r="IV60" s="124"/>
    </row>
    <row r="61" spans="1:256" s="122" customFormat="1" ht="90" customHeight="1">
      <c r="A61" s="172" t="s">
        <v>120</v>
      </c>
      <c r="B61" s="117" t="s">
        <v>129</v>
      </c>
      <c r="C61" s="157">
        <v>75322</v>
      </c>
      <c r="D61" s="157">
        <v>848.35</v>
      </c>
      <c r="E61" s="150">
        <f>C61+D61</f>
        <v>76170.35</v>
      </c>
      <c r="F61" s="30" t="s">
        <v>108</v>
      </c>
      <c r="G61" s="106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124"/>
      <c r="IB61" s="124"/>
      <c r="IC61" s="124"/>
      <c r="ID61" s="124"/>
      <c r="IE61" s="124"/>
      <c r="IF61" s="124"/>
      <c r="IG61" s="124"/>
      <c r="IH61" s="124"/>
      <c r="II61" s="124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  <c r="IU61" s="124"/>
      <c r="IV61" s="124"/>
    </row>
    <row r="62" spans="1:256" s="19" customFormat="1" ht="16.5" customHeight="1">
      <c r="A62" s="187" t="s">
        <v>11</v>
      </c>
      <c r="B62" s="185"/>
      <c r="C62" s="186">
        <v>12977149.05</v>
      </c>
      <c r="D62" s="186">
        <f>D58+D48+D60</f>
        <v>610355.33</v>
      </c>
      <c r="E62" s="186">
        <f>C62+D62</f>
        <v>13587504.38</v>
      </c>
      <c r="F62" s="30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16.5" customHeight="1">
      <c r="A63" s="118" t="s">
        <v>121</v>
      </c>
      <c r="B63" s="194"/>
      <c r="C63" s="137"/>
      <c r="D63" s="137"/>
      <c r="E63" s="137"/>
      <c r="F63" s="30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16.5" customHeight="1">
      <c r="A64" s="118" t="s">
        <v>123</v>
      </c>
      <c r="B64" s="194"/>
      <c r="C64" s="137"/>
      <c r="D64" s="137"/>
      <c r="E64" s="137"/>
      <c r="F64" s="30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31.5">
      <c r="A65" s="110" t="s">
        <v>33</v>
      </c>
      <c r="B65" s="111" t="s">
        <v>34</v>
      </c>
      <c r="C65" s="130">
        <v>5027489.9</v>
      </c>
      <c r="D65" s="130">
        <f>D66</f>
        <v>-3574.56</v>
      </c>
      <c r="E65" s="130">
        <f aca="true" t="shared" si="1" ref="E65:E70">C65+D65</f>
        <v>5023915.340000001</v>
      </c>
      <c r="F65" s="30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31.5">
      <c r="A66" s="112" t="s">
        <v>40</v>
      </c>
      <c r="B66" s="113" t="s">
        <v>42</v>
      </c>
      <c r="C66" s="134">
        <v>4526489.9</v>
      </c>
      <c r="D66" s="134">
        <f>D67</f>
        <v>-3574.56</v>
      </c>
      <c r="E66" s="134">
        <f t="shared" si="1"/>
        <v>4522915.340000001</v>
      </c>
      <c r="F66" s="30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31.5">
      <c r="A67" s="114" t="s">
        <v>41</v>
      </c>
      <c r="B67" s="115" t="s">
        <v>43</v>
      </c>
      <c r="C67" s="135">
        <v>3475058</v>
      </c>
      <c r="D67" s="135">
        <f>D68</f>
        <v>-3574.56</v>
      </c>
      <c r="E67" s="135">
        <f t="shared" si="1"/>
        <v>3471483.44</v>
      </c>
      <c r="F67" s="30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56.25" customHeight="1">
      <c r="A68" s="116" t="s">
        <v>44</v>
      </c>
      <c r="B68" s="117" t="s">
        <v>45</v>
      </c>
      <c r="C68" s="136">
        <v>440300</v>
      </c>
      <c r="D68" s="136">
        <v>-3574.56</v>
      </c>
      <c r="E68" s="150">
        <f t="shared" si="1"/>
        <v>436725.44</v>
      </c>
      <c r="F68" s="30" t="s">
        <v>122</v>
      </c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39.75" customHeight="1">
      <c r="A69" s="214" t="s">
        <v>46</v>
      </c>
      <c r="B69" s="183"/>
      <c r="C69" s="215">
        <v>753333.17</v>
      </c>
      <c r="D69" s="215">
        <f>D70</f>
        <v>3574.56</v>
      </c>
      <c r="E69" s="215">
        <f t="shared" si="1"/>
        <v>756907.7300000001</v>
      </c>
      <c r="F69" s="30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38.25" customHeight="1">
      <c r="A70" s="153" t="s">
        <v>47</v>
      </c>
      <c r="B70" s="111" t="s">
        <v>48</v>
      </c>
      <c r="C70" s="131">
        <v>753333.17</v>
      </c>
      <c r="D70" s="131">
        <f>D71+D74</f>
        <v>3574.56</v>
      </c>
      <c r="E70" s="131">
        <f t="shared" si="1"/>
        <v>756907.7300000001</v>
      </c>
      <c r="F70" s="30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9" customFormat="1" ht="27" customHeight="1">
      <c r="A71" s="154" t="s">
        <v>49</v>
      </c>
      <c r="B71" s="158" t="s">
        <v>119</v>
      </c>
      <c r="C71" s="151">
        <v>69978.76</v>
      </c>
      <c r="D71" s="151">
        <f>SUM(D72)</f>
        <v>3574.56</v>
      </c>
      <c r="E71" s="151">
        <f>C71+D71</f>
        <v>73553.31999999999</v>
      </c>
      <c r="F71" s="30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9" customFormat="1" ht="88.5" customHeight="1">
      <c r="A72" s="172" t="s">
        <v>120</v>
      </c>
      <c r="B72" s="117" t="s">
        <v>129</v>
      </c>
      <c r="C72" s="157">
        <v>69160</v>
      </c>
      <c r="D72" s="157">
        <v>3574.56</v>
      </c>
      <c r="E72" s="150">
        <f>C72+D72</f>
        <v>72734.56</v>
      </c>
      <c r="F72" s="30" t="s">
        <v>108</v>
      </c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19" customFormat="1" ht="17.25" customHeight="1">
      <c r="A73" s="187" t="s">
        <v>125</v>
      </c>
      <c r="B73" s="185"/>
      <c r="C73" s="186">
        <v>9169992.5</v>
      </c>
      <c r="D73" s="186">
        <f>D65+D69</f>
        <v>0</v>
      </c>
      <c r="E73" s="186">
        <f>C73+D73</f>
        <v>9169992.5</v>
      </c>
      <c r="F73" s="30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19" customFormat="1" ht="22.5" customHeight="1">
      <c r="A74" s="118" t="s">
        <v>124</v>
      </c>
      <c r="B74" s="194"/>
      <c r="C74" s="137"/>
      <c r="D74" s="137"/>
      <c r="E74" s="137"/>
      <c r="F74" s="30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19" customFormat="1" ht="38.25" customHeight="1">
      <c r="A75" s="110" t="s">
        <v>33</v>
      </c>
      <c r="B75" s="111" t="s">
        <v>34</v>
      </c>
      <c r="C75" s="130">
        <v>5027489.9</v>
      </c>
      <c r="D75" s="130">
        <f>D76</f>
        <v>-3574.56</v>
      </c>
      <c r="E75" s="130">
        <f aca="true" t="shared" si="2" ref="E75:E80">C75+D75</f>
        <v>5023915.340000001</v>
      </c>
      <c r="F75" s="30"/>
      <c r="G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19" customFormat="1" ht="34.5" customHeight="1">
      <c r="A76" s="112" t="s">
        <v>40</v>
      </c>
      <c r="B76" s="113" t="s">
        <v>42</v>
      </c>
      <c r="C76" s="134">
        <v>4526489.9</v>
      </c>
      <c r="D76" s="134">
        <f>D77</f>
        <v>-3574.56</v>
      </c>
      <c r="E76" s="134">
        <f t="shared" si="2"/>
        <v>4522915.340000001</v>
      </c>
      <c r="F76" s="30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19" customFormat="1" ht="31.5">
      <c r="A77" s="114" t="s">
        <v>41</v>
      </c>
      <c r="B77" s="115" t="s">
        <v>43</v>
      </c>
      <c r="C77" s="135">
        <v>3475058</v>
      </c>
      <c r="D77" s="135">
        <f>D78</f>
        <v>-3574.56</v>
      </c>
      <c r="E77" s="135">
        <f t="shared" si="2"/>
        <v>3471483.44</v>
      </c>
      <c r="F77" s="30"/>
      <c r="G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19" customFormat="1" ht="47.25">
      <c r="A78" s="116" t="s">
        <v>44</v>
      </c>
      <c r="B78" s="117" t="s">
        <v>45</v>
      </c>
      <c r="C78" s="136">
        <v>440300</v>
      </c>
      <c r="D78" s="136">
        <v>-3574.56</v>
      </c>
      <c r="E78" s="150">
        <f t="shared" si="2"/>
        <v>436725.44</v>
      </c>
      <c r="F78" s="30" t="s">
        <v>122</v>
      </c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19" customFormat="1" ht="31.5">
      <c r="A79" s="214" t="s">
        <v>46</v>
      </c>
      <c r="B79" s="183"/>
      <c r="C79" s="215">
        <v>753333.17</v>
      </c>
      <c r="D79" s="215">
        <f>D80</f>
        <v>3574.56</v>
      </c>
      <c r="E79" s="215">
        <f t="shared" si="2"/>
        <v>756907.7300000001</v>
      </c>
      <c r="F79" s="30"/>
      <c r="G79" s="16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19" customFormat="1" ht="31.5">
      <c r="A80" s="153" t="s">
        <v>47</v>
      </c>
      <c r="B80" s="111" t="s">
        <v>48</v>
      </c>
      <c r="C80" s="131">
        <v>753333.17</v>
      </c>
      <c r="D80" s="131">
        <f>D81+D84</f>
        <v>3574.56</v>
      </c>
      <c r="E80" s="131">
        <f t="shared" si="2"/>
        <v>756907.7300000001</v>
      </c>
      <c r="F80" s="30"/>
      <c r="G80" s="1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19" customFormat="1" ht="16.5">
      <c r="A81" s="154" t="s">
        <v>49</v>
      </c>
      <c r="B81" s="158" t="s">
        <v>119</v>
      </c>
      <c r="C81" s="151">
        <v>69978.76</v>
      </c>
      <c r="D81" s="151">
        <f>SUM(D82)</f>
        <v>3574.56</v>
      </c>
      <c r="E81" s="151">
        <f>C81+D81</f>
        <v>73553.31999999999</v>
      </c>
      <c r="F81" s="30"/>
      <c r="G81" s="1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89.25" customHeight="1">
      <c r="A82" s="172" t="s">
        <v>120</v>
      </c>
      <c r="B82" s="117" t="s">
        <v>129</v>
      </c>
      <c r="C82" s="157">
        <v>69160</v>
      </c>
      <c r="D82" s="157">
        <v>3574.56</v>
      </c>
      <c r="E82" s="150">
        <f>C82+D82</f>
        <v>72734.56</v>
      </c>
      <c r="F82" s="30" t="s">
        <v>108</v>
      </c>
      <c r="G82" s="1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17.25" customHeight="1">
      <c r="A83" s="187" t="s">
        <v>126</v>
      </c>
      <c r="B83" s="185"/>
      <c r="C83" s="186">
        <v>8953860</v>
      </c>
      <c r="D83" s="186">
        <f>D75+D79</f>
        <v>0</v>
      </c>
      <c r="E83" s="186">
        <f>C83+D83</f>
        <v>8953860</v>
      </c>
      <c r="F83" s="30"/>
      <c r="G83" s="1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8" customFormat="1" ht="17.25" customHeight="1">
      <c r="A84" s="118" t="s">
        <v>2</v>
      </c>
      <c r="B84" s="188"/>
      <c r="C84" s="189"/>
      <c r="D84" s="190"/>
      <c r="E84" s="189"/>
      <c r="F84" s="138"/>
      <c r="G84" s="9"/>
      <c r="H84" s="9"/>
      <c r="I84" s="9"/>
      <c r="J84" s="9"/>
      <c r="K84" s="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5.75" customHeight="1">
      <c r="A85" s="118" t="s">
        <v>10</v>
      </c>
      <c r="B85" s="119"/>
      <c r="C85" s="191"/>
      <c r="D85" s="191"/>
      <c r="E85" s="191"/>
      <c r="F85" s="138"/>
      <c r="G85" s="9"/>
      <c r="H85" s="9"/>
      <c r="I85" s="9"/>
      <c r="J85" s="9"/>
      <c r="K85" s="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5.75" customHeight="1">
      <c r="A86" s="192" t="s">
        <v>28</v>
      </c>
      <c r="B86" s="193"/>
      <c r="C86" s="186">
        <f>C62</f>
        <v>12977149.05</v>
      </c>
      <c r="D86" s="186">
        <f>E86-C86</f>
        <v>610355.3300000001</v>
      </c>
      <c r="E86" s="186">
        <f>E62</f>
        <v>13587504.38</v>
      </c>
      <c r="F86" s="138"/>
      <c r="G86" s="9"/>
      <c r="H86" s="9"/>
      <c r="I86" s="9"/>
      <c r="J86" s="9"/>
      <c r="K86" s="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124" customFormat="1" ht="82.5">
      <c r="A87" s="195" t="s">
        <v>113</v>
      </c>
      <c r="B87" s="120" t="s">
        <v>128</v>
      </c>
      <c r="C87" s="157">
        <v>847214.4</v>
      </c>
      <c r="D87" s="157">
        <v>10129.79</v>
      </c>
      <c r="E87" s="150">
        <f>C87+D87</f>
        <v>857344.1900000001</v>
      </c>
      <c r="F87" s="30" t="s">
        <v>108</v>
      </c>
      <c r="G87" s="139"/>
      <c r="H87" s="140"/>
      <c r="I87" s="140"/>
      <c r="J87" s="141"/>
      <c r="K87" s="142"/>
      <c r="L87" s="139"/>
      <c r="M87" s="140"/>
      <c r="N87" s="140"/>
      <c r="O87" s="141"/>
      <c r="P87" s="142"/>
      <c r="Q87" s="139"/>
      <c r="R87" s="140"/>
      <c r="S87" s="140"/>
      <c r="T87" s="141"/>
      <c r="U87" s="142"/>
      <c r="V87" s="139"/>
      <c r="W87" s="140"/>
      <c r="X87" s="140"/>
      <c r="Y87" s="141"/>
      <c r="Z87" s="142"/>
      <c r="AA87" s="139"/>
      <c r="AB87" s="140"/>
      <c r="AC87" s="140"/>
      <c r="AD87" s="141"/>
      <c r="AE87" s="142"/>
      <c r="AF87" s="139"/>
      <c r="AG87" s="140"/>
      <c r="AH87" s="140"/>
      <c r="AI87" s="141"/>
      <c r="AJ87" s="142"/>
      <c r="AK87" s="139"/>
      <c r="AL87" s="140"/>
      <c r="AM87" s="140"/>
      <c r="AN87" s="141"/>
      <c r="AO87" s="142"/>
      <c r="AP87" s="139"/>
      <c r="AQ87" s="140"/>
      <c r="AR87" s="140"/>
      <c r="AS87" s="141"/>
      <c r="AT87" s="142"/>
      <c r="AU87" s="139"/>
      <c r="AV87" s="140"/>
      <c r="AW87" s="140"/>
      <c r="AX87" s="141"/>
      <c r="AY87" s="142"/>
      <c r="AZ87" s="139"/>
      <c r="BA87" s="140"/>
      <c r="BB87" s="140"/>
      <c r="BC87" s="141"/>
      <c r="BD87" s="142"/>
      <c r="BE87" s="139"/>
      <c r="BF87" s="140"/>
      <c r="BG87" s="140"/>
      <c r="BH87" s="141"/>
      <c r="BI87" s="142"/>
      <c r="BJ87" s="139"/>
      <c r="BK87" s="140"/>
      <c r="BL87" s="140"/>
      <c r="BM87" s="141"/>
      <c r="BN87" s="142"/>
      <c r="BO87" s="139"/>
      <c r="BP87" s="140"/>
      <c r="BQ87" s="140"/>
      <c r="BR87" s="141"/>
      <c r="BS87" s="142"/>
      <c r="BT87" s="139"/>
      <c r="BU87" s="140"/>
      <c r="BV87" s="140"/>
      <c r="BW87" s="141"/>
      <c r="BX87" s="142"/>
      <c r="BY87" s="139"/>
      <c r="BZ87" s="140"/>
      <c r="CA87" s="140"/>
      <c r="CB87" s="141"/>
      <c r="CC87" s="142"/>
      <c r="CD87" s="139"/>
      <c r="CE87" s="140"/>
      <c r="CF87" s="140"/>
      <c r="CG87" s="141"/>
      <c r="CH87" s="142"/>
      <c r="CI87" s="139"/>
      <c r="CJ87" s="140"/>
      <c r="CK87" s="140"/>
      <c r="CL87" s="141"/>
      <c r="CM87" s="142"/>
      <c r="CN87" s="139"/>
      <c r="CO87" s="140"/>
      <c r="CP87" s="140"/>
      <c r="CQ87" s="141"/>
      <c r="CR87" s="142"/>
      <c r="CS87" s="139"/>
      <c r="CT87" s="140"/>
      <c r="CU87" s="140"/>
      <c r="CV87" s="141"/>
      <c r="CW87" s="142"/>
      <c r="CX87" s="139"/>
      <c r="CY87" s="140"/>
      <c r="CZ87" s="140"/>
      <c r="DA87" s="141"/>
      <c r="DB87" s="142"/>
      <c r="DC87" s="139"/>
      <c r="DD87" s="140"/>
      <c r="DE87" s="140"/>
      <c r="DF87" s="141"/>
      <c r="DG87" s="142"/>
      <c r="DH87" s="139"/>
      <c r="DI87" s="140"/>
      <c r="DJ87" s="140"/>
      <c r="DK87" s="141"/>
      <c r="DL87" s="142"/>
      <c r="DM87" s="139"/>
      <c r="DN87" s="140"/>
      <c r="DO87" s="140"/>
      <c r="DP87" s="141"/>
      <c r="DQ87" s="142"/>
      <c r="DR87" s="139"/>
      <c r="DS87" s="140"/>
      <c r="DT87" s="140"/>
      <c r="DU87" s="141"/>
      <c r="DV87" s="142"/>
      <c r="DW87" s="139"/>
      <c r="DX87" s="140"/>
      <c r="DY87" s="140"/>
      <c r="DZ87" s="141"/>
      <c r="EA87" s="142"/>
      <c r="EB87" s="139"/>
      <c r="EC87" s="140"/>
      <c r="ED87" s="140"/>
      <c r="EE87" s="141"/>
      <c r="EF87" s="142"/>
      <c r="EG87" s="139"/>
      <c r="EH87" s="140"/>
      <c r="EI87" s="140"/>
      <c r="EJ87" s="141"/>
      <c r="EK87" s="142"/>
      <c r="EL87" s="139"/>
      <c r="EM87" s="140"/>
      <c r="EN87" s="140"/>
      <c r="EO87" s="141"/>
      <c r="EP87" s="142"/>
      <c r="EQ87" s="139"/>
      <c r="ER87" s="140"/>
      <c r="ES87" s="140"/>
      <c r="ET87" s="141"/>
      <c r="EU87" s="142"/>
      <c r="EV87" s="139"/>
      <c r="EW87" s="140"/>
      <c r="EX87" s="140"/>
      <c r="EY87" s="141"/>
      <c r="EZ87" s="142"/>
      <c r="FA87" s="139"/>
      <c r="FB87" s="140"/>
      <c r="FC87" s="140"/>
      <c r="FD87" s="141"/>
      <c r="FE87" s="142"/>
      <c r="FF87" s="139"/>
      <c r="FG87" s="140"/>
      <c r="FH87" s="140"/>
      <c r="FI87" s="141"/>
      <c r="FJ87" s="142"/>
      <c r="FK87" s="139"/>
      <c r="FL87" s="140"/>
      <c r="FM87" s="140"/>
      <c r="FN87" s="141"/>
      <c r="FO87" s="142"/>
      <c r="FP87" s="139"/>
      <c r="FQ87" s="140"/>
      <c r="FR87" s="140"/>
      <c r="FS87" s="141"/>
      <c r="FT87" s="142"/>
      <c r="FU87" s="139"/>
      <c r="FV87" s="140"/>
      <c r="FW87" s="140"/>
      <c r="FX87" s="141"/>
      <c r="FY87" s="142"/>
      <c r="FZ87" s="139"/>
      <c r="GA87" s="140"/>
      <c r="GB87" s="140"/>
      <c r="GC87" s="141"/>
      <c r="GD87" s="142"/>
      <c r="GE87" s="139"/>
      <c r="GF87" s="140"/>
      <c r="GG87" s="140"/>
      <c r="GH87" s="141"/>
      <c r="GI87" s="142"/>
      <c r="GJ87" s="139"/>
      <c r="GK87" s="140"/>
      <c r="GL87" s="140"/>
      <c r="GM87" s="141"/>
      <c r="GN87" s="142"/>
      <c r="GO87" s="139"/>
      <c r="GP87" s="140"/>
      <c r="GQ87" s="140"/>
      <c r="GR87" s="141"/>
      <c r="GS87" s="142"/>
      <c r="GT87" s="139"/>
      <c r="GU87" s="140"/>
      <c r="GV87" s="140"/>
      <c r="GW87" s="141"/>
      <c r="GX87" s="142"/>
      <c r="GY87" s="139"/>
      <c r="GZ87" s="140"/>
      <c r="HA87" s="140"/>
      <c r="HB87" s="141"/>
      <c r="HC87" s="142"/>
      <c r="HD87" s="139"/>
      <c r="HE87" s="140"/>
      <c r="HF87" s="140"/>
      <c r="HG87" s="141"/>
      <c r="HH87" s="142"/>
      <c r="HI87" s="139"/>
      <c r="HJ87" s="140"/>
      <c r="HK87" s="140"/>
      <c r="HL87" s="141"/>
      <c r="HM87" s="142"/>
      <c r="HN87" s="139"/>
      <c r="HO87" s="140"/>
      <c r="HP87" s="140"/>
      <c r="HQ87" s="141"/>
      <c r="HR87" s="142"/>
      <c r="HS87" s="139"/>
      <c r="HT87" s="140"/>
      <c r="HU87" s="140"/>
      <c r="HV87" s="141"/>
      <c r="HW87" s="142"/>
      <c r="HX87" s="139"/>
      <c r="HY87" s="140"/>
      <c r="HZ87" s="140"/>
      <c r="IA87" s="141"/>
      <c r="IB87" s="142"/>
      <c r="IC87" s="139"/>
      <c r="ID87" s="140"/>
      <c r="IE87" s="140"/>
      <c r="IF87" s="141"/>
      <c r="IG87" s="142"/>
      <c r="IH87" s="139"/>
      <c r="II87" s="140"/>
      <c r="IJ87" s="140"/>
      <c r="IK87" s="141"/>
      <c r="IL87" s="142"/>
      <c r="IM87" s="139"/>
      <c r="IN87" s="140"/>
      <c r="IO87" s="140"/>
      <c r="IP87" s="141"/>
      <c r="IQ87" s="142"/>
      <c r="IR87" s="139"/>
      <c r="IS87" s="140"/>
      <c r="IT87" s="140"/>
      <c r="IU87" s="141"/>
      <c r="IV87" s="142"/>
    </row>
    <row r="88" spans="1:256" s="11" customFormat="1" ht="82.5">
      <c r="A88" s="149" t="s">
        <v>109</v>
      </c>
      <c r="B88" s="120" t="s">
        <v>127</v>
      </c>
      <c r="C88" s="157">
        <v>3128528</v>
      </c>
      <c r="D88" s="157">
        <v>35890.68</v>
      </c>
      <c r="E88" s="150">
        <f>C88+D88</f>
        <v>3164418.68</v>
      </c>
      <c r="F88" s="30" t="s">
        <v>108</v>
      </c>
      <c r="G88" s="2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11" customFormat="1" ht="83.25" customHeight="1">
      <c r="A89" s="172" t="s">
        <v>120</v>
      </c>
      <c r="B89" s="120" t="s">
        <v>132</v>
      </c>
      <c r="C89" s="157">
        <v>75322</v>
      </c>
      <c r="D89" s="157">
        <v>848.35</v>
      </c>
      <c r="E89" s="150">
        <f>SUM(C89:D89)</f>
        <v>76170.35</v>
      </c>
      <c r="F89" s="30" t="s">
        <v>108</v>
      </c>
      <c r="G89" s="2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11" customFormat="1" ht="39.75" customHeight="1">
      <c r="A90" s="116" t="s">
        <v>52</v>
      </c>
      <c r="B90" s="120" t="s">
        <v>54</v>
      </c>
      <c r="C90" s="157">
        <v>467489.01</v>
      </c>
      <c r="D90" s="157">
        <v>560000</v>
      </c>
      <c r="E90" s="150">
        <f>SUM(C90:D90)</f>
        <v>1027489.01</v>
      </c>
      <c r="F90" s="30" t="s">
        <v>55</v>
      </c>
      <c r="G90" s="2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11" customFormat="1" ht="56.25" customHeight="1">
      <c r="A91" s="149" t="s">
        <v>117</v>
      </c>
      <c r="B91" s="120" t="s">
        <v>130</v>
      </c>
      <c r="C91" s="136">
        <v>213437.59</v>
      </c>
      <c r="D91" s="136">
        <v>3486.51</v>
      </c>
      <c r="E91" s="150">
        <f>SUM(C91:D91)</f>
        <v>216924.1</v>
      </c>
      <c r="F91" s="30" t="s">
        <v>108</v>
      </c>
      <c r="G91" s="2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8" customFormat="1" ht="15.75">
      <c r="A92" s="216" t="s">
        <v>12</v>
      </c>
      <c r="B92" s="217"/>
      <c r="C92" s="201">
        <f>C86</f>
        <v>12977149.05</v>
      </c>
      <c r="D92" s="201">
        <f>SUM(D87:D91)</f>
        <v>610355.33</v>
      </c>
      <c r="E92" s="201">
        <f>C92+D92</f>
        <v>13587504.38</v>
      </c>
      <c r="F92" s="33"/>
      <c r="G92" s="9"/>
      <c r="H92" s="9"/>
      <c r="I92" s="9"/>
      <c r="J92" s="9"/>
      <c r="K92" s="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122" customFormat="1" ht="15.75">
      <c r="A93" s="118" t="s">
        <v>131</v>
      </c>
      <c r="B93" s="188"/>
      <c r="C93" s="189"/>
      <c r="D93" s="190"/>
      <c r="E93" s="189"/>
      <c r="F93" s="33"/>
      <c r="G93" s="123"/>
      <c r="H93" s="123"/>
      <c r="I93" s="123"/>
      <c r="J93" s="123"/>
      <c r="K93" s="123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C93" s="124"/>
      <c r="FD93" s="124"/>
      <c r="FE93" s="124"/>
      <c r="FF93" s="124"/>
      <c r="FG93" s="124"/>
      <c r="FH93" s="124"/>
      <c r="FI93" s="124"/>
      <c r="FJ93" s="124"/>
      <c r="FK93" s="124"/>
      <c r="FL93" s="124"/>
      <c r="FM93" s="124"/>
      <c r="FN93" s="124"/>
      <c r="FO93" s="124"/>
      <c r="FP93" s="124"/>
      <c r="FQ93" s="124"/>
      <c r="FR93" s="124"/>
      <c r="FS93" s="124"/>
      <c r="FT93" s="124"/>
      <c r="FU93" s="124"/>
      <c r="FV93" s="124"/>
      <c r="FW93" s="124"/>
      <c r="FX93" s="124"/>
      <c r="FY93" s="124"/>
      <c r="FZ93" s="124"/>
      <c r="GA93" s="124"/>
      <c r="GB93" s="124"/>
      <c r="GC93" s="124"/>
      <c r="GD93" s="124"/>
      <c r="GE93" s="124"/>
      <c r="GF93" s="124"/>
      <c r="GG93" s="124"/>
      <c r="GH93" s="124"/>
      <c r="GI93" s="124"/>
      <c r="GJ93" s="124"/>
      <c r="GK93" s="124"/>
      <c r="GL93" s="124"/>
      <c r="GM93" s="124"/>
      <c r="GN93" s="124"/>
      <c r="GO93" s="124"/>
      <c r="GP93" s="124"/>
      <c r="GQ93" s="124"/>
      <c r="GR93" s="124"/>
      <c r="GS93" s="124"/>
      <c r="GT93" s="124"/>
      <c r="GU93" s="124"/>
      <c r="GV93" s="124"/>
      <c r="GW93" s="124"/>
      <c r="GX93" s="124"/>
      <c r="GY93" s="124"/>
      <c r="GZ93" s="124"/>
      <c r="HA93" s="124"/>
      <c r="HB93" s="124"/>
      <c r="HC93" s="124"/>
      <c r="HD93" s="124"/>
      <c r="HE93" s="124"/>
      <c r="HF93" s="124"/>
      <c r="HG93" s="124"/>
      <c r="HH93" s="124"/>
      <c r="HI93" s="124"/>
      <c r="HJ93" s="124"/>
      <c r="HK93" s="124"/>
      <c r="HL93" s="124"/>
      <c r="HM93" s="124"/>
      <c r="HN93" s="124"/>
      <c r="HO93" s="124"/>
      <c r="HP93" s="124"/>
      <c r="HQ93" s="124"/>
      <c r="HR93" s="124"/>
      <c r="HS93" s="124"/>
      <c r="HT93" s="124"/>
      <c r="HU93" s="124"/>
      <c r="HV93" s="124"/>
      <c r="HW93" s="124"/>
      <c r="HX93" s="124"/>
      <c r="HY93" s="124"/>
      <c r="HZ93" s="124"/>
      <c r="IA93" s="124"/>
      <c r="IB93" s="124"/>
      <c r="IC93" s="124"/>
      <c r="ID93" s="124"/>
      <c r="IE93" s="124"/>
      <c r="IF93" s="124"/>
      <c r="IG93" s="124"/>
      <c r="IH93" s="124"/>
      <c r="II93" s="124"/>
      <c r="IJ93" s="124"/>
      <c r="IK93" s="124"/>
      <c r="IL93" s="124"/>
      <c r="IM93" s="124"/>
      <c r="IN93" s="124"/>
      <c r="IO93" s="124"/>
      <c r="IP93" s="124"/>
      <c r="IQ93" s="124"/>
      <c r="IR93" s="124"/>
      <c r="IS93" s="124"/>
      <c r="IT93" s="124"/>
      <c r="IU93" s="124"/>
      <c r="IV93" s="124"/>
    </row>
    <row r="94" spans="1:256" s="122" customFormat="1" ht="16.5">
      <c r="A94" s="118" t="s">
        <v>123</v>
      </c>
      <c r="B94" s="119"/>
      <c r="C94" s="191"/>
      <c r="D94" s="191"/>
      <c r="E94" s="191"/>
      <c r="F94" s="33"/>
      <c r="G94" s="123"/>
      <c r="H94" s="123"/>
      <c r="I94" s="123"/>
      <c r="J94" s="123"/>
      <c r="K94" s="123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4"/>
      <c r="FI94" s="124"/>
      <c r="FJ94" s="124"/>
      <c r="FK94" s="124"/>
      <c r="FL94" s="124"/>
      <c r="FM94" s="124"/>
      <c r="FN94" s="124"/>
      <c r="FO94" s="124"/>
      <c r="FP94" s="124"/>
      <c r="FQ94" s="124"/>
      <c r="FR94" s="124"/>
      <c r="FS94" s="124"/>
      <c r="FT94" s="124"/>
      <c r="FU94" s="124"/>
      <c r="FV94" s="124"/>
      <c r="FW94" s="124"/>
      <c r="FX94" s="124"/>
      <c r="FY94" s="124"/>
      <c r="FZ94" s="124"/>
      <c r="GA94" s="124"/>
      <c r="GB94" s="124"/>
      <c r="GC94" s="124"/>
      <c r="GD94" s="124"/>
      <c r="GE94" s="124"/>
      <c r="GF94" s="124"/>
      <c r="GG94" s="124"/>
      <c r="GH94" s="124"/>
      <c r="GI94" s="124"/>
      <c r="GJ94" s="124"/>
      <c r="GK94" s="124"/>
      <c r="GL94" s="124"/>
      <c r="GM94" s="124"/>
      <c r="GN94" s="124"/>
      <c r="GO94" s="124"/>
      <c r="GP94" s="124"/>
      <c r="GQ94" s="124"/>
      <c r="GR94" s="124"/>
      <c r="GS94" s="124"/>
      <c r="GT94" s="124"/>
      <c r="GU94" s="124"/>
      <c r="GV94" s="124"/>
      <c r="GW94" s="124"/>
      <c r="GX94" s="124"/>
      <c r="GY94" s="124"/>
      <c r="GZ94" s="124"/>
      <c r="HA94" s="124"/>
      <c r="HB94" s="124"/>
      <c r="HC94" s="124"/>
      <c r="HD94" s="124"/>
      <c r="HE94" s="124"/>
      <c r="HF94" s="124"/>
      <c r="HG94" s="124"/>
      <c r="HH94" s="124"/>
      <c r="HI94" s="124"/>
      <c r="HJ94" s="124"/>
      <c r="HK94" s="124"/>
      <c r="HL94" s="124"/>
      <c r="HM94" s="124"/>
      <c r="HN94" s="124"/>
      <c r="HO94" s="124"/>
      <c r="HP94" s="124"/>
      <c r="HQ94" s="124"/>
      <c r="HR94" s="124"/>
      <c r="HS94" s="124"/>
      <c r="HT94" s="124"/>
      <c r="HU94" s="124"/>
      <c r="HV94" s="124"/>
      <c r="HW94" s="124"/>
      <c r="HX94" s="124"/>
      <c r="HY94" s="124"/>
      <c r="HZ94" s="124"/>
      <c r="IA94" s="124"/>
      <c r="IB94" s="124"/>
      <c r="IC94" s="124"/>
      <c r="ID94" s="124"/>
      <c r="IE94" s="124"/>
      <c r="IF94" s="124"/>
      <c r="IG94" s="124"/>
      <c r="IH94" s="124"/>
      <c r="II94" s="124"/>
      <c r="IJ94" s="124"/>
      <c r="IK94" s="124"/>
      <c r="IL94" s="124"/>
      <c r="IM94" s="124"/>
      <c r="IN94" s="124"/>
      <c r="IO94" s="124"/>
      <c r="IP94" s="124"/>
      <c r="IQ94" s="124"/>
      <c r="IR94" s="124"/>
      <c r="IS94" s="124"/>
      <c r="IT94" s="124"/>
      <c r="IU94" s="124"/>
      <c r="IV94" s="124"/>
    </row>
    <row r="95" spans="1:256" s="122" customFormat="1" ht="16.5">
      <c r="A95" s="192" t="s">
        <v>28</v>
      </c>
      <c r="B95" s="193"/>
      <c r="C95" s="186">
        <v>9169992.5</v>
      </c>
      <c r="D95" s="186">
        <f>E95-C95</f>
        <v>0</v>
      </c>
      <c r="E95" s="186">
        <v>9169992.5</v>
      </c>
      <c r="F95" s="33"/>
      <c r="G95" s="123"/>
      <c r="H95" s="123"/>
      <c r="I95" s="123"/>
      <c r="J95" s="123"/>
      <c r="K95" s="123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24"/>
      <c r="EU95" s="124"/>
      <c r="EV95" s="124"/>
      <c r="EW95" s="124"/>
      <c r="EX95" s="124"/>
      <c r="EY95" s="124"/>
      <c r="EZ95" s="124"/>
      <c r="FA95" s="124"/>
      <c r="FB95" s="124"/>
      <c r="FC95" s="124"/>
      <c r="FD95" s="124"/>
      <c r="FE95" s="124"/>
      <c r="FF95" s="124"/>
      <c r="FG95" s="124"/>
      <c r="FH95" s="124"/>
      <c r="FI95" s="124"/>
      <c r="FJ95" s="124"/>
      <c r="FK95" s="124"/>
      <c r="FL95" s="124"/>
      <c r="FM95" s="124"/>
      <c r="FN95" s="124"/>
      <c r="FO95" s="124"/>
      <c r="FP95" s="124"/>
      <c r="FQ95" s="124"/>
      <c r="FR95" s="124"/>
      <c r="FS95" s="124"/>
      <c r="FT95" s="124"/>
      <c r="FU95" s="124"/>
      <c r="FV95" s="124"/>
      <c r="FW95" s="124"/>
      <c r="FX95" s="124"/>
      <c r="FY95" s="124"/>
      <c r="FZ95" s="124"/>
      <c r="GA95" s="124"/>
      <c r="GB95" s="124"/>
      <c r="GC95" s="124"/>
      <c r="GD95" s="124"/>
      <c r="GE95" s="124"/>
      <c r="GF95" s="124"/>
      <c r="GG95" s="124"/>
      <c r="GH95" s="124"/>
      <c r="GI95" s="124"/>
      <c r="GJ95" s="124"/>
      <c r="GK95" s="124"/>
      <c r="GL95" s="124"/>
      <c r="GM95" s="124"/>
      <c r="GN95" s="124"/>
      <c r="GO95" s="124"/>
      <c r="GP95" s="124"/>
      <c r="GQ95" s="124"/>
      <c r="GR95" s="124"/>
      <c r="GS95" s="124"/>
      <c r="GT95" s="124"/>
      <c r="GU95" s="124"/>
      <c r="GV95" s="124"/>
      <c r="GW95" s="124"/>
      <c r="GX95" s="124"/>
      <c r="GY95" s="124"/>
      <c r="GZ95" s="124"/>
      <c r="HA95" s="124"/>
      <c r="HB95" s="124"/>
      <c r="HC95" s="124"/>
      <c r="HD95" s="124"/>
      <c r="HE95" s="124"/>
      <c r="HF95" s="124"/>
      <c r="HG95" s="124"/>
      <c r="HH95" s="124"/>
      <c r="HI95" s="124"/>
      <c r="HJ95" s="124"/>
      <c r="HK95" s="124"/>
      <c r="HL95" s="124"/>
      <c r="HM95" s="124"/>
      <c r="HN95" s="124"/>
      <c r="HO95" s="124"/>
      <c r="HP95" s="124"/>
      <c r="HQ95" s="124"/>
      <c r="HR95" s="124"/>
      <c r="HS95" s="124"/>
      <c r="HT95" s="124"/>
      <c r="HU95" s="124"/>
      <c r="HV95" s="124"/>
      <c r="HW95" s="124"/>
      <c r="HX95" s="124"/>
      <c r="HY95" s="124"/>
      <c r="HZ95" s="124"/>
      <c r="IA95" s="124"/>
      <c r="IB95" s="124"/>
      <c r="IC95" s="124"/>
      <c r="ID95" s="124"/>
      <c r="IE95" s="124"/>
      <c r="IF95" s="124"/>
      <c r="IG95" s="124"/>
      <c r="IH95" s="124"/>
      <c r="II95" s="124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  <c r="IU95" s="124"/>
      <c r="IV95" s="124"/>
    </row>
    <row r="96" spans="1:256" s="122" customFormat="1" ht="47.25">
      <c r="A96" s="116" t="s">
        <v>44</v>
      </c>
      <c r="B96" s="120" t="s">
        <v>50</v>
      </c>
      <c r="C96" s="157">
        <v>440300</v>
      </c>
      <c r="D96" s="157">
        <v>-3574.56</v>
      </c>
      <c r="E96" s="150">
        <f>C96+D96</f>
        <v>436725.44</v>
      </c>
      <c r="F96" s="30" t="s">
        <v>122</v>
      </c>
      <c r="G96" s="123"/>
      <c r="H96" s="123"/>
      <c r="I96" s="123"/>
      <c r="J96" s="123"/>
      <c r="K96" s="123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  <c r="GD96" s="124"/>
      <c r="GE96" s="124"/>
      <c r="GF96" s="124"/>
      <c r="GG96" s="124"/>
      <c r="GH96" s="124"/>
      <c r="GI96" s="124"/>
      <c r="GJ96" s="124"/>
      <c r="GK96" s="124"/>
      <c r="GL96" s="124"/>
      <c r="GM96" s="124"/>
      <c r="GN96" s="124"/>
      <c r="GO96" s="124"/>
      <c r="GP96" s="124"/>
      <c r="GQ96" s="124"/>
      <c r="GR96" s="124"/>
      <c r="GS96" s="124"/>
      <c r="GT96" s="124"/>
      <c r="GU96" s="124"/>
      <c r="GV96" s="124"/>
      <c r="GW96" s="124"/>
      <c r="GX96" s="124"/>
      <c r="GY96" s="124"/>
      <c r="GZ96" s="124"/>
      <c r="HA96" s="124"/>
      <c r="HB96" s="124"/>
      <c r="HC96" s="124"/>
      <c r="HD96" s="124"/>
      <c r="HE96" s="124"/>
      <c r="HF96" s="124"/>
      <c r="HG96" s="124"/>
      <c r="HH96" s="124"/>
      <c r="HI96" s="124"/>
      <c r="HJ96" s="124"/>
      <c r="HK96" s="124"/>
      <c r="HL96" s="124"/>
      <c r="HM96" s="124"/>
      <c r="HN96" s="124"/>
      <c r="HO96" s="124"/>
      <c r="HP96" s="124"/>
      <c r="HQ96" s="124"/>
      <c r="HR96" s="124"/>
      <c r="HS96" s="124"/>
      <c r="HT96" s="124"/>
      <c r="HU96" s="124"/>
      <c r="HV96" s="124"/>
      <c r="HW96" s="124"/>
      <c r="HX96" s="124"/>
      <c r="HY96" s="124"/>
      <c r="HZ96" s="124"/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  <c r="IU96" s="124"/>
      <c r="IV96" s="124"/>
    </row>
    <row r="97" spans="1:256" s="122" customFormat="1" ht="87.75" customHeight="1">
      <c r="A97" s="172" t="s">
        <v>120</v>
      </c>
      <c r="B97" s="120" t="s">
        <v>132</v>
      </c>
      <c r="C97" s="157">
        <v>69160</v>
      </c>
      <c r="D97" s="157">
        <v>3574.56</v>
      </c>
      <c r="E97" s="150">
        <f>SUM(C97:D97)</f>
        <v>72734.56</v>
      </c>
      <c r="F97" s="30" t="s">
        <v>108</v>
      </c>
      <c r="G97" s="123"/>
      <c r="H97" s="123"/>
      <c r="I97" s="123"/>
      <c r="J97" s="123"/>
      <c r="K97" s="123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4"/>
      <c r="FI97" s="124"/>
      <c r="FJ97" s="124"/>
      <c r="FK97" s="124"/>
      <c r="FL97" s="124"/>
      <c r="FM97" s="124"/>
      <c r="FN97" s="124"/>
      <c r="FO97" s="124"/>
      <c r="FP97" s="124"/>
      <c r="FQ97" s="124"/>
      <c r="FR97" s="124"/>
      <c r="FS97" s="124"/>
      <c r="FT97" s="124"/>
      <c r="FU97" s="124"/>
      <c r="FV97" s="124"/>
      <c r="FW97" s="124"/>
      <c r="FX97" s="124"/>
      <c r="FY97" s="124"/>
      <c r="FZ97" s="124"/>
      <c r="GA97" s="124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4"/>
      <c r="GN97" s="124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24"/>
      <c r="HA97" s="124"/>
      <c r="HB97" s="124"/>
      <c r="HC97" s="124"/>
      <c r="HD97" s="124"/>
      <c r="HE97" s="124"/>
      <c r="HF97" s="124"/>
      <c r="HG97" s="124"/>
      <c r="HH97" s="124"/>
      <c r="HI97" s="124"/>
      <c r="HJ97" s="124"/>
      <c r="HK97" s="124"/>
      <c r="HL97" s="124"/>
      <c r="HM97" s="124"/>
      <c r="HN97" s="124"/>
      <c r="HO97" s="124"/>
      <c r="HP97" s="124"/>
      <c r="HQ97" s="124"/>
      <c r="HR97" s="124"/>
      <c r="HS97" s="124"/>
      <c r="HT97" s="124"/>
      <c r="HU97" s="124"/>
      <c r="HV97" s="124"/>
      <c r="HW97" s="124"/>
      <c r="HX97" s="124"/>
      <c r="HY97" s="124"/>
      <c r="HZ97" s="124"/>
      <c r="IA97" s="124"/>
      <c r="IB97" s="124"/>
      <c r="IC97" s="124"/>
      <c r="ID97" s="124"/>
      <c r="IE97" s="124"/>
      <c r="IF97" s="124"/>
      <c r="IG97" s="124"/>
      <c r="IH97" s="124"/>
      <c r="II97" s="124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  <c r="IU97" s="124"/>
      <c r="IV97" s="124"/>
    </row>
    <row r="98" spans="1:256" s="122" customFormat="1" ht="15.75">
      <c r="A98" s="216" t="s">
        <v>12</v>
      </c>
      <c r="B98" s="217"/>
      <c r="C98" s="201">
        <v>9169992.5</v>
      </c>
      <c r="D98" s="201">
        <f>SUM(D93:D97)</f>
        <v>0</v>
      </c>
      <c r="E98" s="201">
        <v>9169992.5</v>
      </c>
      <c r="F98" s="33"/>
      <c r="G98" s="123"/>
      <c r="H98" s="123"/>
      <c r="I98" s="123"/>
      <c r="J98" s="123"/>
      <c r="K98" s="123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24"/>
      <c r="FH98" s="124"/>
      <c r="FI98" s="124"/>
      <c r="FJ98" s="124"/>
      <c r="FK98" s="124"/>
      <c r="FL98" s="124"/>
      <c r="FM98" s="124"/>
      <c r="FN98" s="124"/>
      <c r="FO98" s="124"/>
      <c r="FP98" s="124"/>
      <c r="FQ98" s="124"/>
      <c r="FR98" s="124"/>
      <c r="FS98" s="124"/>
      <c r="FT98" s="124"/>
      <c r="FU98" s="124"/>
      <c r="FV98" s="124"/>
      <c r="FW98" s="124"/>
      <c r="FX98" s="124"/>
      <c r="FY98" s="124"/>
      <c r="FZ98" s="124"/>
      <c r="GA98" s="124"/>
      <c r="GB98" s="124"/>
      <c r="GC98" s="124"/>
      <c r="GD98" s="124"/>
      <c r="GE98" s="124"/>
      <c r="GF98" s="124"/>
      <c r="GG98" s="124"/>
      <c r="GH98" s="124"/>
      <c r="GI98" s="124"/>
      <c r="GJ98" s="124"/>
      <c r="GK98" s="124"/>
      <c r="GL98" s="124"/>
      <c r="GM98" s="124"/>
      <c r="GN98" s="124"/>
      <c r="GO98" s="124"/>
      <c r="GP98" s="124"/>
      <c r="GQ98" s="124"/>
      <c r="GR98" s="124"/>
      <c r="GS98" s="124"/>
      <c r="GT98" s="124"/>
      <c r="GU98" s="124"/>
      <c r="GV98" s="124"/>
      <c r="GW98" s="124"/>
      <c r="GX98" s="124"/>
      <c r="GY98" s="124"/>
      <c r="GZ98" s="124"/>
      <c r="HA98" s="124"/>
      <c r="HB98" s="124"/>
      <c r="HC98" s="124"/>
      <c r="HD98" s="124"/>
      <c r="HE98" s="124"/>
      <c r="HF98" s="124"/>
      <c r="HG98" s="124"/>
      <c r="HH98" s="124"/>
      <c r="HI98" s="124"/>
      <c r="HJ98" s="124"/>
      <c r="HK98" s="124"/>
      <c r="HL98" s="124"/>
      <c r="HM98" s="124"/>
      <c r="HN98" s="124"/>
      <c r="HO98" s="124"/>
      <c r="HP98" s="124"/>
      <c r="HQ98" s="124"/>
      <c r="HR98" s="124"/>
      <c r="HS98" s="124"/>
      <c r="HT98" s="124"/>
      <c r="HU98" s="124"/>
      <c r="HV98" s="124"/>
      <c r="HW98" s="124"/>
      <c r="HX98" s="124"/>
      <c r="HY98" s="124"/>
      <c r="HZ98" s="124"/>
      <c r="IA98" s="124"/>
      <c r="IB98" s="124"/>
      <c r="IC98" s="124"/>
      <c r="ID98" s="124"/>
      <c r="IE98" s="124"/>
      <c r="IF98" s="124"/>
      <c r="IG98" s="124"/>
      <c r="IH98" s="124"/>
      <c r="II98" s="124"/>
      <c r="IJ98" s="124"/>
      <c r="IK98" s="124"/>
      <c r="IL98" s="124"/>
      <c r="IM98" s="124"/>
      <c r="IN98" s="124"/>
      <c r="IO98" s="124"/>
      <c r="IP98" s="124"/>
      <c r="IQ98" s="124"/>
      <c r="IR98" s="124"/>
      <c r="IS98" s="124"/>
      <c r="IT98" s="124"/>
      <c r="IU98" s="124"/>
      <c r="IV98" s="124"/>
    </row>
    <row r="99" spans="1:256" s="122" customFormat="1" ht="16.5">
      <c r="A99" s="118" t="s">
        <v>124</v>
      </c>
      <c r="B99" s="119"/>
      <c r="C99" s="191"/>
      <c r="D99" s="191"/>
      <c r="E99" s="191"/>
      <c r="F99" s="33"/>
      <c r="G99" s="123"/>
      <c r="H99" s="123"/>
      <c r="I99" s="123"/>
      <c r="J99" s="123"/>
      <c r="K99" s="123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124"/>
      <c r="FT99" s="124"/>
      <c r="FU99" s="124"/>
      <c r="FV99" s="124"/>
      <c r="FW99" s="124"/>
      <c r="FX99" s="124"/>
      <c r="FY99" s="124"/>
      <c r="FZ99" s="124"/>
      <c r="GA99" s="124"/>
      <c r="GB99" s="124"/>
      <c r="GC99" s="124"/>
      <c r="GD99" s="124"/>
      <c r="GE99" s="124"/>
      <c r="GF99" s="124"/>
      <c r="GG99" s="124"/>
      <c r="GH99" s="124"/>
      <c r="GI99" s="124"/>
      <c r="GJ99" s="124"/>
      <c r="GK99" s="124"/>
      <c r="GL99" s="124"/>
      <c r="GM99" s="124"/>
      <c r="GN99" s="124"/>
      <c r="GO99" s="124"/>
      <c r="GP99" s="124"/>
      <c r="GQ99" s="124"/>
      <c r="GR99" s="124"/>
      <c r="GS99" s="124"/>
      <c r="GT99" s="124"/>
      <c r="GU99" s="124"/>
      <c r="GV99" s="124"/>
      <c r="GW99" s="124"/>
      <c r="GX99" s="124"/>
      <c r="GY99" s="124"/>
      <c r="GZ99" s="124"/>
      <c r="HA99" s="124"/>
      <c r="HB99" s="124"/>
      <c r="HC99" s="124"/>
      <c r="HD99" s="124"/>
      <c r="HE99" s="124"/>
      <c r="HF99" s="124"/>
      <c r="HG99" s="124"/>
      <c r="HH99" s="124"/>
      <c r="HI99" s="124"/>
      <c r="HJ99" s="124"/>
      <c r="HK99" s="124"/>
      <c r="HL99" s="124"/>
      <c r="HM99" s="124"/>
      <c r="HN99" s="124"/>
      <c r="HO99" s="124"/>
      <c r="HP99" s="124"/>
      <c r="HQ99" s="124"/>
      <c r="HR99" s="124"/>
      <c r="HS99" s="124"/>
      <c r="HT99" s="124"/>
      <c r="HU99" s="124"/>
      <c r="HV99" s="124"/>
      <c r="HW99" s="124"/>
      <c r="HX99" s="124"/>
      <c r="HY99" s="124"/>
      <c r="HZ99" s="124"/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  <c r="IU99" s="124"/>
      <c r="IV99" s="124"/>
    </row>
    <row r="100" spans="1:256" s="122" customFormat="1" ht="16.5">
      <c r="A100" s="192" t="s">
        <v>28</v>
      </c>
      <c r="B100" s="193"/>
      <c r="C100" s="186">
        <v>8953860</v>
      </c>
      <c r="D100" s="186">
        <f>E100-C100</f>
        <v>0</v>
      </c>
      <c r="E100" s="186">
        <v>8953860</v>
      </c>
      <c r="F100" s="33"/>
      <c r="G100" s="123"/>
      <c r="H100" s="123"/>
      <c r="I100" s="123"/>
      <c r="J100" s="123"/>
      <c r="K100" s="123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4"/>
      <c r="FH100" s="124"/>
      <c r="FI100" s="124"/>
      <c r="FJ100" s="124"/>
      <c r="FK100" s="124"/>
      <c r="FL100" s="124"/>
      <c r="FM100" s="124"/>
      <c r="FN100" s="124"/>
      <c r="FO100" s="124"/>
      <c r="FP100" s="124"/>
      <c r="FQ100" s="124"/>
      <c r="FR100" s="124"/>
      <c r="FS100" s="124"/>
      <c r="FT100" s="124"/>
      <c r="FU100" s="124"/>
      <c r="FV100" s="124"/>
      <c r="FW100" s="124"/>
      <c r="FX100" s="124"/>
      <c r="FY100" s="124"/>
      <c r="FZ100" s="124"/>
      <c r="GA100" s="124"/>
      <c r="GB100" s="124"/>
      <c r="GC100" s="124"/>
      <c r="GD100" s="124"/>
      <c r="GE100" s="124"/>
      <c r="GF100" s="124"/>
      <c r="GG100" s="124"/>
      <c r="GH100" s="124"/>
      <c r="GI100" s="124"/>
      <c r="GJ100" s="124"/>
      <c r="GK100" s="124"/>
      <c r="GL100" s="124"/>
      <c r="GM100" s="124"/>
      <c r="GN100" s="124"/>
      <c r="GO100" s="124"/>
      <c r="GP100" s="124"/>
      <c r="GQ100" s="124"/>
      <c r="GR100" s="124"/>
      <c r="GS100" s="124"/>
      <c r="GT100" s="124"/>
      <c r="GU100" s="124"/>
      <c r="GV100" s="124"/>
      <c r="GW100" s="124"/>
      <c r="GX100" s="124"/>
      <c r="GY100" s="124"/>
      <c r="GZ100" s="124"/>
      <c r="HA100" s="124"/>
      <c r="HB100" s="124"/>
      <c r="HC100" s="124"/>
      <c r="HD100" s="124"/>
      <c r="HE100" s="124"/>
      <c r="HF100" s="124"/>
      <c r="HG100" s="124"/>
      <c r="HH100" s="124"/>
      <c r="HI100" s="124"/>
      <c r="HJ100" s="124"/>
      <c r="HK100" s="124"/>
      <c r="HL100" s="124"/>
      <c r="HM100" s="124"/>
      <c r="HN100" s="124"/>
      <c r="HO100" s="124"/>
      <c r="HP100" s="124"/>
      <c r="HQ100" s="124"/>
      <c r="HR100" s="124"/>
      <c r="HS100" s="124"/>
      <c r="HT100" s="124"/>
      <c r="HU100" s="124"/>
      <c r="HV100" s="124"/>
      <c r="HW100" s="124"/>
      <c r="HX100" s="124"/>
      <c r="HY100" s="124"/>
      <c r="HZ100" s="124"/>
      <c r="IA100" s="124"/>
      <c r="IB100" s="124"/>
      <c r="IC100" s="124"/>
      <c r="ID100" s="124"/>
      <c r="IE100" s="124"/>
      <c r="IF100" s="124"/>
      <c r="IG100" s="124"/>
      <c r="IH100" s="124"/>
      <c r="II100" s="124"/>
      <c r="IJ100" s="124"/>
      <c r="IK100" s="124"/>
      <c r="IL100" s="124"/>
      <c r="IM100" s="124"/>
      <c r="IN100" s="124"/>
      <c r="IO100" s="124"/>
      <c r="IP100" s="124"/>
      <c r="IQ100" s="124"/>
      <c r="IR100" s="124"/>
      <c r="IS100" s="124"/>
      <c r="IT100" s="124"/>
      <c r="IU100" s="124"/>
      <c r="IV100" s="124"/>
    </row>
    <row r="101" spans="1:256" s="122" customFormat="1" ht="47.25">
      <c r="A101" s="116" t="s">
        <v>44</v>
      </c>
      <c r="B101" s="120" t="s">
        <v>50</v>
      </c>
      <c r="C101" s="157">
        <v>440300</v>
      </c>
      <c r="D101" s="157">
        <v>-3574.56</v>
      </c>
      <c r="E101" s="150">
        <f>C101+D101</f>
        <v>436725.44</v>
      </c>
      <c r="F101" s="30" t="s">
        <v>122</v>
      </c>
      <c r="G101" s="123"/>
      <c r="H101" s="123"/>
      <c r="I101" s="123"/>
      <c r="J101" s="123"/>
      <c r="K101" s="123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  <c r="EX101" s="124"/>
      <c r="EY101" s="124"/>
      <c r="EZ101" s="124"/>
      <c r="FA101" s="124"/>
      <c r="FB101" s="124"/>
      <c r="FC101" s="124"/>
      <c r="FD101" s="124"/>
      <c r="FE101" s="124"/>
      <c r="FF101" s="124"/>
      <c r="FG101" s="124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24"/>
      <c r="FU101" s="124"/>
      <c r="FV101" s="124"/>
      <c r="FW101" s="124"/>
      <c r="FX101" s="124"/>
      <c r="FY101" s="124"/>
      <c r="FZ101" s="124"/>
      <c r="GA101" s="124"/>
      <c r="GB101" s="124"/>
      <c r="GC101" s="124"/>
      <c r="GD101" s="124"/>
      <c r="GE101" s="124"/>
      <c r="GF101" s="124"/>
      <c r="GG101" s="124"/>
      <c r="GH101" s="124"/>
      <c r="GI101" s="124"/>
      <c r="GJ101" s="124"/>
      <c r="GK101" s="124"/>
      <c r="GL101" s="124"/>
      <c r="GM101" s="124"/>
      <c r="GN101" s="124"/>
      <c r="GO101" s="124"/>
      <c r="GP101" s="124"/>
      <c r="GQ101" s="124"/>
      <c r="GR101" s="124"/>
      <c r="GS101" s="124"/>
      <c r="GT101" s="124"/>
      <c r="GU101" s="124"/>
      <c r="GV101" s="124"/>
      <c r="GW101" s="124"/>
      <c r="GX101" s="124"/>
      <c r="GY101" s="124"/>
      <c r="GZ101" s="124"/>
      <c r="HA101" s="124"/>
      <c r="HB101" s="124"/>
      <c r="HC101" s="124"/>
      <c r="HD101" s="124"/>
      <c r="HE101" s="124"/>
      <c r="HF101" s="124"/>
      <c r="HG101" s="124"/>
      <c r="HH101" s="124"/>
      <c r="HI101" s="124"/>
      <c r="HJ101" s="124"/>
      <c r="HK101" s="124"/>
      <c r="HL101" s="124"/>
      <c r="HM101" s="124"/>
      <c r="HN101" s="124"/>
      <c r="HO101" s="124"/>
      <c r="HP101" s="124"/>
      <c r="HQ101" s="124"/>
      <c r="HR101" s="124"/>
      <c r="HS101" s="124"/>
      <c r="HT101" s="124"/>
      <c r="HU101" s="124"/>
      <c r="HV101" s="124"/>
      <c r="HW101" s="124"/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  <c r="IU101" s="124"/>
      <c r="IV101" s="124"/>
    </row>
    <row r="102" spans="1:256" s="122" customFormat="1" ht="99">
      <c r="A102" s="172" t="s">
        <v>120</v>
      </c>
      <c r="B102" s="120" t="s">
        <v>132</v>
      </c>
      <c r="C102" s="157">
        <v>69160</v>
      </c>
      <c r="D102" s="157">
        <v>3574.56</v>
      </c>
      <c r="E102" s="150">
        <f>SUM(C102:D102)</f>
        <v>72734.56</v>
      </c>
      <c r="F102" s="30" t="s">
        <v>108</v>
      </c>
      <c r="G102" s="123"/>
      <c r="H102" s="123"/>
      <c r="I102" s="123"/>
      <c r="J102" s="123"/>
      <c r="K102" s="123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4"/>
      <c r="EU102" s="124"/>
      <c r="EV102" s="124"/>
      <c r="EW102" s="124"/>
      <c r="EX102" s="124"/>
      <c r="EY102" s="124"/>
      <c r="EZ102" s="124"/>
      <c r="FA102" s="124"/>
      <c r="FB102" s="124"/>
      <c r="FC102" s="124"/>
      <c r="FD102" s="124"/>
      <c r="FE102" s="124"/>
      <c r="FF102" s="124"/>
      <c r="FG102" s="124"/>
      <c r="FH102" s="124"/>
      <c r="FI102" s="124"/>
      <c r="FJ102" s="124"/>
      <c r="FK102" s="124"/>
      <c r="FL102" s="124"/>
      <c r="FM102" s="124"/>
      <c r="FN102" s="124"/>
      <c r="FO102" s="124"/>
      <c r="FP102" s="124"/>
      <c r="FQ102" s="124"/>
      <c r="FR102" s="124"/>
      <c r="FS102" s="124"/>
      <c r="FT102" s="124"/>
      <c r="FU102" s="124"/>
      <c r="FV102" s="124"/>
      <c r="FW102" s="124"/>
      <c r="FX102" s="124"/>
      <c r="FY102" s="124"/>
      <c r="FZ102" s="124"/>
      <c r="GA102" s="124"/>
      <c r="GB102" s="124"/>
      <c r="GC102" s="124"/>
      <c r="GD102" s="124"/>
      <c r="GE102" s="124"/>
      <c r="GF102" s="124"/>
      <c r="GG102" s="124"/>
      <c r="GH102" s="124"/>
      <c r="GI102" s="124"/>
      <c r="GJ102" s="124"/>
      <c r="GK102" s="124"/>
      <c r="GL102" s="124"/>
      <c r="GM102" s="124"/>
      <c r="GN102" s="124"/>
      <c r="GO102" s="124"/>
      <c r="GP102" s="124"/>
      <c r="GQ102" s="124"/>
      <c r="GR102" s="124"/>
      <c r="GS102" s="124"/>
      <c r="GT102" s="124"/>
      <c r="GU102" s="124"/>
      <c r="GV102" s="124"/>
      <c r="GW102" s="124"/>
      <c r="GX102" s="124"/>
      <c r="GY102" s="124"/>
      <c r="GZ102" s="124"/>
      <c r="HA102" s="124"/>
      <c r="HB102" s="124"/>
      <c r="HC102" s="124"/>
      <c r="HD102" s="124"/>
      <c r="HE102" s="124"/>
      <c r="HF102" s="124"/>
      <c r="HG102" s="124"/>
      <c r="HH102" s="124"/>
      <c r="HI102" s="124"/>
      <c r="HJ102" s="124"/>
      <c r="HK102" s="124"/>
      <c r="HL102" s="124"/>
      <c r="HM102" s="124"/>
      <c r="HN102" s="124"/>
      <c r="HO102" s="124"/>
      <c r="HP102" s="124"/>
      <c r="HQ102" s="124"/>
      <c r="HR102" s="124"/>
      <c r="HS102" s="124"/>
      <c r="HT102" s="124"/>
      <c r="HU102" s="124"/>
      <c r="HV102" s="124"/>
      <c r="HW102" s="124"/>
      <c r="HX102" s="124"/>
      <c r="HY102" s="124"/>
      <c r="HZ102" s="124"/>
      <c r="IA102" s="124"/>
      <c r="IB102" s="124"/>
      <c r="IC102" s="124"/>
      <c r="ID102" s="124"/>
      <c r="IE102" s="124"/>
      <c r="IF102" s="124"/>
      <c r="IG102" s="124"/>
      <c r="IH102" s="124"/>
      <c r="II102" s="124"/>
      <c r="IJ102" s="124"/>
      <c r="IK102" s="124"/>
      <c r="IL102" s="124"/>
      <c r="IM102" s="124"/>
      <c r="IN102" s="124"/>
      <c r="IO102" s="124"/>
      <c r="IP102" s="124"/>
      <c r="IQ102" s="124"/>
      <c r="IR102" s="124"/>
      <c r="IS102" s="124"/>
      <c r="IT102" s="124"/>
      <c r="IU102" s="124"/>
      <c r="IV102" s="124"/>
    </row>
    <row r="103" spans="1:256" s="122" customFormat="1" ht="15.75">
      <c r="A103" s="216" t="s">
        <v>133</v>
      </c>
      <c r="B103" s="217"/>
      <c r="C103" s="201">
        <v>8953860</v>
      </c>
      <c r="D103" s="201">
        <f>SUM(D98:D102)</f>
        <v>0</v>
      </c>
      <c r="E103" s="201">
        <v>8953860</v>
      </c>
      <c r="F103" s="33"/>
      <c r="G103" s="123"/>
      <c r="H103" s="123"/>
      <c r="I103" s="123"/>
      <c r="J103" s="123"/>
      <c r="K103" s="123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  <c r="FF103" s="124"/>
      <c r="FG103" s="124"/>
      <c r="FH103" s="124"/>
      <c r="FI103" s="124"/>
      <c r="FJ103" s="124"/>
      <c r="FK103" s="124"/>
      <c r="FL103" s="124"/>
      <c r="FM103" s="124"/>
      <c r="FN103" s="124"/>
      <c r="FO103" s="124"/>
      <c r="FP103" s="124"/>
      <c r="FQ103" s="124"/>
      <c r="FR103" s="124"/>
      <c r="FS103" s="124"/>
      <c r="FT103" s="124"/>
      <c r="FU103" s="124"/>
      <c r="FV103" s="124"/>
      <c r="FW103" s="124"/>
      <c r="FX103" s="124"/>
      <c r="FY103" s="124"/>
      <c r="FZ103" s="124"/>
      <c r="GA103" s="124"/>
      <c r="GB103" s="124"/>
      <c r="GC103" s="124"/>
      <c r="GD103" s="124"/>
      <c r="GE103" s="124"/>
      <c r="GF103" s="124"/>
      <c r="GG103" s="124"/>
      <c r="GH103" s="124"/>
      <c r="GI103" s="124"/>
      <c r="GJ103" s="124"/>
      <c r="GK103" s="124"/>
      <c r="GL103" s="124"/>
      <c r="GM103" s="124"/>
      <c r="GN103" s="124"/>
      <c r="GO103" s="124"/>
      <c r="GP103" s="124"/>
      <c r="GQ103" s="124"/>
      <c r="GR103" s="124"/>
      <c r="GS103" s="124"/>
      <c r="GT103" s="124"/>
      <c r="GU103" s="124"/>
      <c r="GV103" s="124"/>
      <c r="GW103" s="124"/>
      <c r="GX103" s="124"/>
      <c r="GY103" s="124"/>
      <c r="GZ103" s="124"/>
      <c r="HA103" s="124"/>
      <c r="HB103" s="124"/>
      <c r="HC103" s="124"/>
      <c r="HD103" s="124"/>
      <c r="HE103" s="124"/>
      <c r="HF103" s="124"/>
      <c r="HG103" s="124"/>
      <c r="HH103" s="124"/>
      <c r="HI103" s="124"/>
      <c r="HJ103" s="124"/>
      <c r="HK103" s="124"/>
      <c r="HL103" s="124"/>
      <c r="HM103" s="124"/>
      <c r="HN103" s="124"/>
      <c r="HO103" s="124"/>
      <c r="HP103" s="124"/>
      <c r="HQ103" s="124"/>
      <c r="HR103" s="124"/>
      <c r="HS103" s="124"/>
      <c r="HT103" s="124"/>
      <c r="HU103" s="124"/>
      <c r="HV103" s="124"/>
      <c r="HW103" s="124"/>
      <c r="HX103" s="124"/>
      <c r="HY103" s="124"/>
      <c r="HZ103" s="124"/>
      <c r="IA103" s="124"/>
      <c r="IB103" s="124"/>
      <c r="IC103" s="124"/>
      <c r="ID103" s="124"/>
      <c r="IE103" s="124"/>
      <c r="IF103" s="124"/>
      <c r="IG103" s="124"/>
      <c r="IH103" s="124"/>
      <c r="II103" s="124"/>
      <c r="IJ103" s="124"/>
      <c r="IK103" s="124"/>
      <c r="IL103" s="124"/>
      <c r="IM103" s="124"/>
      <c r="IN103" s="124"/>
      <c r="IO103" s="124"/>
      <c r="IP103" s="124"/>
      <c r="IQ103" s="124"/>
      <c r="IR103" s="124"/>
      <c r="IS103" s="124"/>
      <c r="IT103" s="124"/>
      <c r="IU103" s="124"/>
      <c r="IV103" s="124"/>
    </row>
    <row r="104" spans="1:256" s="8" customFormat="1" ht="17.25" customHeight="1">
      <c r="A104" s="118" t="s">
        <v>3</v>
      </c>
      <c r="B104" s="188"/>
      <c r="C104" s="189"/>
      <c r="D104" s="190"/>
      <c r="E104" s="189"/>
      <c r="F104" s="138"/>
      <c r="G104" s="9"/>
      <c r="H104" s="9"/>
      <c r="I104" s="9"/>
      <c r="J104" s="9"/>
      <c r="K104" s="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8" customFormat="1" ht="15.75" customHeight="1">
      <c r="A105" s="118" t="s">
        <v>10</v>
      </c>
      <c r="B105" s="119"/>
      <c r="C105" s="137"/>
      <c r="D105" s="137"/>
      <c r="E105" s="137"/>
      <c r="F105" s="138"/>
      <c r="G105" s="9"/>
      <c r="H105" s="9"/>
      <c r="I105" s="9"/>
      <c r="J105" s="9"/>
      <c r="K105" s="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122" customFormat="1" ht="15.75" customHeight="1">
      <c r="A106" s="127" t="s">
        <v>56</v>
      </c>
      <c r="B106" s="128" t="s">
        <v>57</v>
      </c>
      <c r="C106" s="130">
        <v>6580722.67</v>
      </c>
      <c r="D106" s="131">
        <f>SUM(D107:D110)</f>
        <v>606868.82</v>
      </c>
      <c r="E106" s="130">
        <f>C106+D106</f>
        <v>7187591.49</v>
      </c>
      <c r="F106" s="138"/>
      <c r="G106" s="123"/>
      <c r="H106" s="123"/>
      <c r="I106" s="123"/>
      <c r="J106" s="123"/>
      <c r="K106" s="123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4"/>
      <c r="DW106" s="124"/>
      <c r="DX106" s="124"/>
      <c r="DY106" s="124"/>
      <c r="DZ106" s="124"/>
      <c r="EA106" s="124"/>
      <c r="EB106" s="124"/>
      <c r="EC106" s="124"/>
      <c r="ED106" s="124"/>
      <c r="EE106" s="124"/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4"/>
      <c r="EU106" s="124"/>
      <c r="EV106" s="124"/>
      <c r="EW106" s="124"/>
      <c r="EX106" s="124"/>
      <c r="EY106" s="124"/>
      <c r="EZ106" s="124"/>
      <c r="FA106" s="124"/>
      <c r="FB106" s="124"/>
      <c r="FC106" s="124"/>
      <c r="FD106" s="124"/>
      <c r="FE106" s="124"/>
      <c r="FF106" s="124"/>
      <c r="FG106" s="124"/>
      <c r="FH106" s="124"/>
      <c r="FI106" s="124"/>
      <c r="FJ106" s="124"/>
      <c r="FK106" s="124"/>
      <c r="FL106" s="124"/>
      <c r="FM106" s="124"/>
      <c r="FN106" s="124"/>
      <c r="FO106" s="124"/>
      <c r="FP106" s="124"/>
      <c r="FQ106" s="124"/>
      <c r="FR106" s="124"/>
      <c r="FS106" s="124"/>
      <c r="FT106" s="124"/>
      <c r="FU106" s="124"/>
      <c r="FV106" s="124"/>
      <c r="FW106" s="124"/>
      <c r="FX106" s="124"/>
      <c r="FY106" s="124"/>
      <c r="FZ106" s="124"/>
      <c r="GA106" s="124"/>
      <c r="GB106" s="124"/>
      <c r="GC106" s="124"/>
      <c r="GD106" s="124"/>
      <c r="GE106" s="124"/>
      <c r="GF106" s="124"/>
      <c r="GG106" s="124"/>
      <c r="GH106" s="124"/>
      <c r="GI106" s="124"/>
      <c r="GJ106" s="124"/>
      <c r="GK106" s="124"/>
      <c r="GL106" s="124"/>
      <c r="GM106" s="124"/>
      <c r="GN106" s="124"/>
      <c r="GO106" s="124"/>
      <c r="GP106" s="124"/>
      <c r="GQ106" s="124"/>
      <c r="GR106" s="124"/>
      <c r="GS106" s="124"/>
      <c r="GT106" s="124"/>
      <c r="GU106" s="124"/>
      <c r="GV106" s="124"/>
      <c r="GW106" s="124"/>
      <c r="GX106" s="124"/>
      <c r="GY106" s="124"/>
      <c r="GZ106" s="124"/>
      <c r="HA106" s="124"/>
      <c r="HB106" s="124"/>
      <c r="HC106" s="124"/>
      <c r="HD106" s="124"/>
      <c r="HE106" s="124"/>
      <c r="HF106" s="124"/>
      <c r="HG106" s="124"/>
      <c r="HH106" s="124"/>
      <c r="HI106" s="124"/>
      <c r="HJ106" s="124"/>
      <c r="HK106" s="124"/>
      <c r="HL106" s="124"/>
      <c r="HM106" s="124"/>
      <c r="HN106" s="124"/>
      <c r="HO106" s="124"/>
      <c r="HP106" s="124"/>
      <c r="HQ106" s="124"/>
      <c r="HR106" s="124"/>
      <c r="HS106" s="124"/>
      <c r="HT106" s="124"/>
      <c r="HU106" s="124"/>
      <c r="HV106" s="124"/>
      <c r="HW106" s="124"/>
      <c r="HX106" s="124"/>
      <c r="HY106" s="124"/>
      <c r="HZ106" s="124"/>
      <c r="IA106" s="124"/>
      <c r="IB106" s="124"/>
      <c r="IC106" s="124"/>
      <c r="ID106" s="124"/>
      <c r="IE106" s="124"/>
      <c r="IF106" s="124"/>
      <c r="IG106" s="124"/>
      <c r="IH106" s="124"/>
      <c r="II106" s="124"/>
      <c r="IJ106" s="124"/>
      <c r="IK106" s="124"/>
      <c r="IL106" s="124"/>
      <c r="IM106" s="124"/>
      <c r="IN106" s="124"/>
      <c r="IO106" s="124"/>
      <c r="IP106" s="124"/>
      <c r="IQ106" s="124"/>
      <c r="IR106" s="124"/>
      <c r="IS106" s="124"/>
      <c r="IT106" s="124"/>
      <c r="IU106" s="124"/>
      <c r="IV106" s="124"/>
    </row>
    <row r="107" spans="1:256" s="122" customFormat="1" ht="15.75" customHeight="1">
      <c r="A107" s="126" t="s">
        <v>134</v>
      </c>
      <c r="B107" s="159" t="s">
        <v>137</v>
      </c>
      <c r="C107" s="199">
        <v>847214.4</v>
      </c>
      <c r="D107" s="200">
        <v>10129.79</v>
      </c>
      <c r="E107" s="199">
        <f>C107+D107</f>
        <v>857344.1900000001</v>
      </c>
      <c r="F107" s="30" t="s">
        <v>108</v>
      </c>
      <c r="G107" s="123"/>
      <c r="H107" s="123"/>
      <c r="I107" s="123"/>
      <c r="J107" s="123"/>
      <c r="K107" s="123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4"/>
      <c r="FK107" s="124"/>
      <c r="FL107" s="124"/>
      <c r="FM107" s="124"/>
      <c r="FN107" s="124"/>
      <c r="FO107" s="124"/>
      <c r="FP107" s="124"/>
      <c r="FQ107" s="124"/>
      <c r="FR107" s="124"/>
      <c r="FS107" s="124"/>
      <c r="FT107" s="124"/>
      <c r="FU107" s="124"/>
      <c r="FV107" s="124"/>
      <c r="FW107" s="124"/>
      <c r="FX107" s="124"/>
      <c r="FY107" s="124"/>
      <c r="FZ107" s="124"/>
      <c r="GA107" s="124"/>
      <c r="GB107" s="124"/>
      <c r="GC107" s="124"/>
      <c r="GD107" s="124"/>
      <c r="GE107" s="124"/>
      <c r="GF107" s="124"/>
      <c r="GG107" s="124"/>
      <c r="GH107" s="124"/>
      <c r="GI107" s="124"/>
      <c r="GJ107" s="124"/>
      <c r="GK107" s="124"/>
      <c r="GL107" s="124"/>
      <c r="GM107" s="124"/>
      <c r="GN107" s="124"/>
      <c r="GO107" s="124"/>
      <c r="GP107" s="124"/>
      <c r="GQ107" s="124"/>
      <c r="GR107" s="124"/>
      <c r="GS107" s="124"/>
      <c r="GT107" s="124"/>
      <c r="GU107" s="124"/>
      <c r="GV107" s="124"/>
      <c r="GW107" s="124"/>
      <c r="GX107" s="124"/>
      <c r="GY107" s="124"/>
      <c r="GZ107" s="124"/>
      <c r="HA107" s="124"/>
      <c r="HB107" s="124"/>
      <c r="HC107" s="124"/>
      <c r="HD107" s="124"/>
      <c r="HE107" s="124"/>
      <c r="HF107" s="124"/>
      <c r="HG107" s="124"/>
      <c r="HH107" s="124"/>
      <c r="HI107" s="124"/>
      <c r="HJ107" s="124"/>
      <c r="HK107" s="124"/>
      <c r="HL107" s="124"/>
      <c r="HM107" s="124"/>
      <c r="HN107" s="124"/>
      <c r="HO107" s="124"/>
      <c r="HP107" s="124"/>
      <c r="HQ107" s="124"/>
      <c r="HR107" s="124"/>
      <c r="HS107" s="124"/>
      <c r="HT107" s="124"/>
      <c r="HU107" s="124"/>
      <c r="HV107" s="124"/>
      <c r="HW107" s="124"/>
      <c r="HX107" s="124"/>
      <c r="HY107" s="124"/>
      <c r="HZ107" s="124"/>
      <c r="IA107" s="124"/>
      <c r="IB107" s="124"/>
      <c r="IC107" s="124"/>
      <c r="ID107" s="124"/>
      <c r="IE107" s="124"/>
      <c r="IF107" s="124"/>
      <c r="IG107" s="124"/>
      <c r="IH107" s="124"/>
      <c r="II107" s="124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  <c r="IU107" s="124"/>
      <c r="IV107" s="124"/>
    </row>
    <row r="108" spans="1:256" s="122" customFormat="1" ht="15.75" customHeight="1">
      <c r="A108" s="126" t="s">
        <v>135</v>
      </c>
      <c r="B108" s="159" t="s">
        <v>138</v>
      </c>
      <c r="C108" s="199">
        <v>3671110.72</v>
      </c>
      <c r="D108" s="200">
        <v>35890.68</v>
      </c>
      <c r="E108" s="199">
        <f>C108+D108</f>
        <v>3707001.4000000004</v>
      </c>
      <c r="F108" s="30" t="s">
        <v>108</v>
      </c>
      <c r="G108" s="123"/>
      <c r="H108" s="123"/>
      <c r="I108" s="123"/>
      <c r="J108" s="123"/>
      <c r="K108" s="123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  <c r="IV108" s="124"/>
    </row>
    <row r="109" spans="1:256" s="122" customFormat="1" ht="15.75" customHeight="1">
      <c r="A109" s="126" t="s">
        <v>136</v>
      </c>
      <c r="B109" s="159" t="s">
        <v>139</v>
      </c>
      <c r="C109" s="199">
        <v>75322</v>
      </c>
      <c r="D109" s="200">
        <v>848.35</v>
      </c>
      <c r="E109" s="199">
        <f>C109+D109</f>
        <v>76170.35</v>
      </c>
      <c r="F109" s="30" t="s">
        <v>108</v>
      </c>
      <c r="G109" s="123"/>
      <c r="H109" s="123"/>
      <c r="I109" s="123"/>
      <c r="J109" s="123"/>
      <c r="K109" s="123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4"/>
      <c r="FK109" s="124"/>
      <c r="FL109" s="124"/>
      <c r="FM109" s="124"/>
      <c r="FN109" s="124"/>
      <c r="FO109" s="124"/>
      <c r="FP109" s="124"/>
      <c r="FQ109" s="124"/>
      <c r="FR109" s="124"/>
      <c r="FS109" s="124"/>
      <c r="FT109" s="124"/>
      <c r="FU109" s="124"/>
      <c r="FV109" s="124"/>
      <c r="FW109" s="124"/>
      <c r="FX109" s="124"/>
      <c r="FY109" s="124"/>
      <c r="FZ109" s="124"/>
      <c r="GA109" s="124"/>
      <c r="GB109" s="124"/>
      <c r="GC109" s="124"/>
      <c r="GD109" s="124"/>
      <c r="GE109" s="124"/>
      <c r="GF109" s="124"/>
      <c r="GG109" s="124"/>
      <c r="GH109" s="124"/>
      <c r="GI109" s="124"/>
      <c r="GJ109" s="124"/>
      <c r="GK109" s="124"/>
      <c r="GL109" s="124"/>
      <c r="GM109" s="124"/>
      <c r="GN109" s="124"/>
      <c r="GO109" s="124"/>
      <c r="GP109" s="124"/>
      <c r="GQ109" s="124"/>
      <c r="GR109" s="124"/>
      <c r="GS109" s="124"/>
      <c r="GT109" s="124"/>
      <c r="GU109" s="124"/>
      <c r="GV109" s="124"/>
      <c r="GW109" s="124"/>
      <c r="GX109" s="124"/>
      <c r="GY109" s="124"/>
      <c r="GZ109" s="124"/>
      <c r="HA109" s="124"/>
      <c r="HB109" s="124"/>
      <c r="HC109" s="124"/>
      <c r="HD109" s="124"/>
      <c r="HE109" s="124"/>
      <c r="HF109" s="124"/>
      <c r="HG109" s="124"/>
      <c r="HH109" s="124"/>
      <c r="HI109" s="124"/>
      <c r="HJ109" s="124"/>
      <c r="HK109" s="124"/>
      <c r="HL109" s="124"/>
      <c r="HM109" s="124"/>
      <c r="HN109" s="124"/>
      <c r="HO109" s="124"/>
      <c r="HP109" s="124"/>
      <c r="HQ109" s="124"/>
      <c r="HR109" s="124"/>
      <c r="HS109" s="124"/>
      <c r="HT109" s="124"/>
      <c r="HU109" s="124"/>
      <c r="HV109" s="124"/>
      <c r="HW109" s="124"/>
      <c r="HX109" s="124"/>
      <c r="HY109" s="124"/>
      <c r="HZ109" s="124"/>
      <c r="IA109" s="124"/>
      <c r="IB109" s="124"/>
      <c r="IC109" s="124"/>
      <c r="ID109" s="124"/>
      <c r="IE109" s="124"/>
      <c r="IF109" s="124"/>
      <c r="IG109" s="124"/>
      <c r="IH109" s="124"/>
      <c r="II109" s="124"/>
      <c r="IJ109" s="124"/>
      <c r="IK109" s="124"/>
      <c r="IL109" s="124"/>
      <c r="IM109" s="124"/>
      <c r="IN109" s="124"/>
      <c r="IO109" s="124"/>
      <c r="IP109" s="124"/>
      <c r="IQ109" s="124"/>
      <c r="IR109" s="124"/>
      <c r="IS109" s="124"/>
      <c r="IT109" s="124"/>
      <c r="IU109" s="124"/>
      <c r="IV109" s="124"/>
    </row>
    <row r="110" spans="1:256" s="124" customFormat="1" ht="15.75" customHeight="1">
      <c r="A110" s="126" t="s">
        <v>58</v>
      </c>
      <c r="B110" s="125" t="s">
        <v>59</v>
      </c>
      <c r="C110" s="129">
        <v>1977075.55</v>
      </c>
      <c r="D110" s="132">
        <v>560000</v>
      </c>
      <c r="E110" s="129">
        <f>C110+D110</f>
        <v>2537075.55</v>
      </c>
      <c r="F110" s="30" t="s">
        <v>55</v>
      </c>
      <c r="G110" s="160"/>
      <c r="H110" s="139"/>
      <c r="I110" s="161"/>
      <c r="J110" s="162"/>
      <c r="K110" s="161"/>
      <c r="L110" s="163"/>
      <c r="M110" s="160"/>
      <c r="N110" s="139"/>
      <c r="O110" s="161"/>
      <c r="P110" s="162"/>
      <c r="Q110" s="161"/>
      <c r="R110" s="163"/>
      <c r="S110" s="160"/>
      <c r="T110" s="139"/>
      <c r="U110" s="161"/>
      <c r="V110" s="162"/>
      <c r="W110" s="161"/>
      <c r="X110" s="163"/>
      <c r="Y110" s="160"/>
      <c r="Z110" s="139"/>
      <c r="AA110" s="161"/>
      <c r="AB110" s="162"/>
      <c r="AC110" s="161"/>
      <c r="AD110" s="163"/>
      <c r="AE110" s="160"/>
      <c r="AF110" s="139"/>
      <c r="AG110" s="161"/>
      <c r="AH110" s="162"/>
      <c r="AI110" s="161"/>
      <c r="AJ110" s="163"/>
      <c r="AK110" s="160"/>
      <c r="AL110" s="139"/>
      <c r="AM110" s="161"/>
      <c r="AN110" s="162"/>
      <c r="AO110" s="161"/>
      <c r="AP110" s="163"/>
      <c r="AQ110" s="160"/>
      <c r="AR110" s="139"/>
      <c r="AS110" s="161"/>
      <c r="AT110" s="162"/>
      <c r="AU110" s="161"/>
      <c r="AV110" s="163"/>
      <c r="AW110" s="160"/>
      <c r="AX110" s="139"/>
      <c r="AY110" s="161"/>
      <c r="AZ110" s="162"/>
      <c r="BA110" s="161"/>
      <c r="BB110" s="163"/>
      <c r="BC110" s="160"/>
      <c r="BD110" s="139"/>
      <c r="BE110" s="161"/>
      <c r="BF110" s="162"/>
      <c r="BG110" s="161"/>
      <c r="BH110" s="163"/>
      <c r="BI110" s="160"/>
      <c r="BJ110" s="139"/>
      <c r="BK110" s="161"/>
      <c r="BL110" s="162"/>
      <c r="BM110" s="161"/>
      <c r="BN110" s="163"/>
      <c r="BO110" s="160"/>
      <c r="BP110" s="139"/>
      <c r="BQ110" s="161"/>
      <c r="BR110" s="162"/>
      <c r="BS110" s="161"/>
      <c r="BT110" s="163"/>
      <c r="BU110" s="160"/>
      <c r="BV110" s="139"/>
      <c r="BW110" s="161"/>
      <c r="BX110" s="162"/>
      <c r="BY110" s="161"/>
      <c r="BZ110" s="163"/>
      <c r="CA110" s="160"/>
      <c r="CB110" s="139"/>
      <c r="CC110" s="161"/>
      <c r="CD110" s="162"/>
      <c r="CE110" s="161"/>
      <c r="CF110" s="163"/>
      <c r="CG110" s="160"/>
      <c r="CH110" s="139"/>
      <c r="CI110" s="161"/>
      <c r="CJ110" s="162"/>
      <c r="CK110" s="161"/>
      <c r="CL110" s="163"/>
      <c r="CM110" s="160"/>
      <c r="CN110" s="139"/>
      <c r="CO110" s="161"/>
      <c r="CP110" s="162"/>
      <c r="CQ110" s="161"/>
      <c r="CR110" s="163"/>
      <c r="CS110" s="160"/>
      <c r="CT110" s="139"/>
      <c r="CU110" s="161"/>
      <c r="CV110" s="162"/>
      <c r="CW110" s="161"/>
      <c r="CX110" s="163"/>
      <c r="CY110" s="160"/>
      <c r="CZ110" s="139"/>
      <c r="DA110" s="161"/>
      <c r="DB110" s="162"/>
      <c r="DC110" s="161"/>
      <c r="DD110" s="163"/>
      <c r="DE110" s="160"/>
      <c r="DF110" s="139"/>
      <c r="DG110" s="161"/>
      <c r="DH110" s="162"/>
      <c r="DI110" s="161"/>
      <c r="DJ110" s="163"/>
      <c r="DK110" s="160"/>
      <c r="DL110" s="139"/>
      <c r="DM110" s="161"/>
      <c r="DN110" s="162"/>
      <c r="DO110" s="161"/>
      <c r="DP110" s="163"/>
      <c r="DQ110" s="160"/>
      <c r="DR110" s="139"/>
      <c r="DS110" s="161"/>
      <c r="DT110" s="162"/>
      <c r="DU110" s="161"/>
      <c r="DV110" s="163"/>
      <c r="DW110" s="160"/>
      <c r="DX110" s="139"/>
      <c r="DY110" s="161"/>
      <c r="DZ110" s="162"/>
      <c r="EA110" s="161"/>
      <c r="EB110" s="163"/>
      <c r="EC110" s="160"/>
      <c r="ED110" s="139"/>
      <c r="EE110" s="161"/>
      <c r="EF110" s="162"/>
      <c r="EG110" s="161"/>
      <c r="EH110" s="163"/>
      <c r="EI110" s="160"/>
      <c r="EJ110" s="139"/>
      <c r="EK110" s="161"/>
      <c r="EL110" s="162"/>
      <c r="EM110" s="161"/>
      <c r="EN110" s="163"/>
      <c r="EO110" s="160"/>
      <c r="EP110" s="139"/>
      <c r="EQ110" s="161"/>
      <c r="ER110" s="162"/>
      <c r="ES110" s="161"/>
      <c r="ET110" s="163"/>
      <c r="EU110" s="160"/>
      <c r="EV110" s="139"/>
      <c r="EW110" s="161"/>
      <c r="EX110" s="162"/>
      <c r="EY110" s="161"/>
      <c r="EZ110" s="163"/>
      <c r="FA110" s="160"/>
      <c r="FB110" s="139"/>
      <c r="FC110" s="161"/>
      <c r="FD110" s="162"/>
      <c r="FE110" s="161"/>
      <c r="FF110" s="163"/>
      <c r="FG110" s="160"/>
      <c r="FH110" s="139"/>
      <c r="FI110" s="161"/>
      <c r="FJ110" s="162"/>
      <c r="FK110" s="161"/>
      <c r="FL110" s="163"/>
      <c r="FM110" s="160"/>
      <c r="FN110" s="139"/>
      <c r="FO110" s="161"/>
      <c r="FP110" s="162"/>
      <c r="FQ110" s="161"/>
      <c r="FR110" s="163"/>
      <c r="FS110" s="160"/>
      <c r="FT110" s="139"/>
      <c r="FU110" s="161"/>
      <c r="FV110" s="162"/>
      <c r="FW110" s="161"/>
      <c r="FX110" s="163"/>
      <c r="FY110" s="160"/>
      <c r="FZ110" s="139"/>
      <c r="GA110" s="161"/>
      <c r="GB110" s="162"/>
      <c r="GC110" s="161"/>
      <c r="GD110" s="163"/>
      <c r="GE110" s="160"/>
      <c r="GF110" s="139"/>
      <c r="GG110" s="161"/>
      <c r="GH110" s="162"/>
      <c r="GI110" s="161"/>
      <c r="GJ110" s="163"/>
      <c r="GK110" s="160"/>
      <c r="GL110" s="139"/>
      <c r="GM110" s="161"/>
      <c r="GN110" s="162"/>
      <c r="GO110" s="161"/>
      <c r="GP110" s="163"/>
      <c r="GQ110" s="160"/>
      <c r="GR110" s="139"/>
      <c r="GS110" s="161"/>
      <c r="GT110" s="162"/>
      <c r="GU110" s="161"/>
      <c r="GV110" s="163"/>
      <c r="GW110" s="160"/>
      <c r="GX110" s="139"/>
      <c r="GY110" s="161"/>
      <c r="GZ110" s="162"/>
      <c r="HA110" s="161"/>
      <c r="HB110" s="163"/>
      <c r="HC110" s="160"/>
      <c r="HD110" s="139"/>
      <c r="HE110" s="161"/>
      <c r="HF110" s="162"/>
      <c r="HG110" s="161"/>
      <c r="HH110" s="163"/>
      <c r="HI110" s="160"/>
      <c r="HJ110" s="139"/>
      <c r="HK110" s="161"/>
      <c r="HL110" s="162"/>
      <c r="HM110" s="161"/>
      <c r="HN110" s="163"/>
      <c r="HO110" s="160"/>
      <c r="HP110" s="139"/>
      <c r="HQ110" s="161"/>
      <c r="HR110" s="162"/>
      <c r="HS110" s="161"/>
      <c r="HT110" s="163"/>
      <c r="HU110" s="160"/>
      <c r="HV110" s="139"/>
      <c r="HW110" s="161"/>
      <c r="HX110" s="162"/>
      <c r="HY110" s="161"/>
      <c r="HZ110" s="163"/>
      <c r="IA110" s="160"/>
      <c r="IB110" s="139"/>
      <c r="IC110" s="161"/>
      <c r="ID110" s="162"/>
      <c r="IE110" s="161"/>
      <c r="IF110" s="163"/>
      <c r="IG110" s="160"/>
      <c r="IH110" s="139"/>
      <c r="II110" s="161"/>
      <c r="IJ110" s="162"/>
      <c r="IK110" s="161"/>
      <c r="IL110" s="163"/>
      <c r="IM110" s="160"/>
      <c r="IN110" s="139"/>
      <c r="IO110" s="161"/>
      <c r="IP110" s="162"/>
      <c r="IQ110" s="161"/>
      <c r="IR110" s="163"/>
      <c r="IS110" s="160"/>
      <c r="IT110" s="139"/>
      <c r="IU110" s="161"/>
      <c r="IV110" s="162"/>
    </row>
    <row r="111" spans="1:256" s="122" customFormat="1" ht="15.75" customHeight="1">
      <c r="A111" s="127" t="s">
        <v>140</v>
      </c>
      <c r="B111" s="128" t="s">
        <v>142</v>
      </c>
      <c r="C111" s="130">
        <v>214937.59</v>
      </c>
      <c r="D111" s="131">
        <f>SUM(D112)</f>
        <v>3486.51</v>
      </c>
      <c r="E111" s="130">
        <f>D111+C111</f>
        <v>218424.1</v>
      </c>
      <c r="F111" s="138"/>
      <c r="G111" s="123"/>
      <c r="H111" s="123"/>
      <c r="I111" s="123"/>
      <c r="J111" s="123"/>
      <c r="K111" s="123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  <c r="GT111" s="121"/>
      <c r="GU111" s="121"/>
      <c r="GV111" s="121"/>
      <c r="GW111" s="121"/>
      <c r="GX111" s="121"/>
      <c r="GY111" s="121"/>
      <c r="GZ111" s="121"/>
      <c r="HA111" s="121"/>
      <c r="HB111" s="121"/>
      <c r="HC111" s="121"/>
      <c r="HD111" s="121"/>
      <c r="HE111" s="121"/>
      <c r="HF111" s="121"/>
      <c r="HG111" s="121"/>
      <c r="HH111" s="121"/>
      <c r="HI111" s="121"/>
      <c r="HJ111" s="121"/>
      <c r="HK111" s="121"/>
      <c r="HL111" s="121"/>
      <c r="HM111" s="121"/>
      <c r="HN111" s="121"/>
      <c r="HO111" s="121"/>
      <c r="HP111" s="121"/>
      <c r="HQ111" s="121"/>
      <c r="HR111" s="121"/>
      <c r="HS111" s="121"/>
      <c r="HT111" s="121"/>
      <c r="HU111" s="121"/>
      <c r="HV111" s="121"/>
      <c r="HW111" s="121"/>
      <c r="HX111" s="121"/>
      <c r="HY111" s="121"/>
      <c r="HZ111" s="121"/>
      <c r="IA111" s="121"/>
      <c r="IB111" s="121"/>
      <c r="IC111" s="121"/>
      <c r="ID111" s="121"/>
      <c r="IE111" s="121"/>
      <c r="IF111" s="121"/>
      <c r="IG111" s="121"/>
      <c r="IH111" s="121"/>
      <c r="II111" s="121"/>
      <c r="IJ111" s="121"/>
      <c r="IK111" s="121"/>
      <c r="IL111" s="121"/>
      <c r="IM111" s="121"/>
      <c r="IN111" s="121"/>
      <c r="IO111" s="121"/>
      <c r="IP111" s="121"/>
      <c r="IQ111" s="121"/>
      <c r="IR111" s="121"/>
      <c r="IS111" s="121"/>
      <c r="IT111" s="121"/>
      <c r="IU111" s="121"/>
      <c r="IV111" s="121"/>
    </row>
    <row r="112" spans="1:256" s="108" customFormat="1" ht="30.75" customHeight="1">
      <c r="A112" s="126" t="s">
        <v>141</v>
      </c>
      <c r="B112" s="196" t="s">
        <v>143</v>
      </c>
      <c r="C112" s="197">
        <v>213437.59</v>
      </c>
      <c r="D112" s="198">
        <v>3486.51</v>
      </c>
      <c r="E112" s="197">
        <f>C112+D112</f>
        <v>216924.1</v>
      </c>
      <c r="F112" s="30" t="s">
        <v>108</v>
      </c>
      <c r="G112" s="109"/>
      <c r="H112" s="109"/>
      <c r="I112" s="109"/>
      <c r="J112" s="109"/>
      <c r="K112" s="109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107"/>
      <c r="IS112" s="107"/>
      <c r="IT112" s="107"/>
      <c r="IU112" s="107"/>
      <c r="IV112" s="107"/>
    </row>
    <row r="113" spans="1:256" s="122" customFormat="1" ht="15.75">
      <c r="A113" s="216" t="s">
        <v>12</v>
      </c>
      <c r="B113" s="217"/>
      <c r="C113" s="201">
        <f>C92</f>
        <v>12977149.05</v>
      </c>
      <c r="D113" s="201">
        <f>D106+D111</f>
        <v>610355.33</v>
      </c>
      <c r="E113" s="201">
        <f>C113+D113</f>
        <v>13587504.38</v>
      </c>
      <c r="F113" s="33"/>
      <c r="G113" s="123"/>
      <c r="H113" s="123"/>
      <c r="I113" s="123"/>
      <c r="J113" s="123"/>
      <c r="K113" s="123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  <c r="FH113" s="124"/>
      <c r="FI113" s="124"/>
      <c r="FJ113" s="124"/>
      <c r="FK113" s="124"/>
      <c r="FL113" s="124"/>
      <c r="FM113" s="124"/>
      <c r="FN113" s="124"/>
      <c r="FO113" s="124"/>
      <c r="FP113" s="124"/>
      <c r="FQ113" s="124"/>
      <c r="FR113" s="124"/>
      <c r="FS113" s="124"/>
      <c r="FT113" s="124"/>
      <c r="FU113" s="124"/>
      <c r="FV113" s="124"/>
      <c r="FW113" s="124"/>
      <c r="FX113" s="124"/>
      <c r="FY113" s="124"/>
      <c r="FZ113" s="124"/>
      <c r="GA113" s="124"/>
      <c r="GB113" s="124"/>
      <c r="GC113" s="124"/>
      <c r="GD113" s="124"/>
      <c r="GE113" s="124"/>
      <c r="GF113" s="124"/>
      <c r="GG113" s="124"/>
      <c r="GH113" s="124"/>
      <c r="GI113" s="124"/>
      <c r="GJ113" s="124"/>
      <c r="GK113" s="124"/>
      <c r="GL113" s="124"/>
      <c r="GM113" s="124"/>
      <c r="GN113" s="124"/>
      <c r="GO113" s="124"/>
      <c r="GP113" s="124"/>
      <c r="GQ113" s="124"/>
      <c r="GR113" s="124"/>
      <c r="GS113" s="124"/>
      <c r="GT113" s="124"/>
      <c r="GU113" s="124"/>
      <c r="GV113" s="124"/>
      <c r="GW113" s="124"/>
      <c r="GX113" s="124"/>
      <c r="GY113" s="124"/>
      <c r="GZ113" s="124"/>
      <c r="HA113" s="124"/>
      <c r="HB113" s="124"/>
      <c r="HC113" s="124"/>
      <c r="HD113" s="124"/>
      <c r="HE113" s="124"/>
      <c r="HF113" s="124"/>
      <c r="HG113" s="124"/>
      <c r="HH113" s="124"/>
      <c r="HI113" s="124"/>
      <c r="HJ113" s="124"/>
      <c r="HK113" s="124"/>
      <c r="HL113" s="124"/>
      <c r="HM113" s="124"/>
      <c r="HN113" s="124"/>
      <c r="HO113" s="124"/>
      <c r="HP113" s="124"/>
      <c r="HQ113" s="124"/>
      <c r="HR113" s="124"/>
      <c r="HS113" s="124"/>
      <c r="HT113" s="124"/>
      <c r="HU113" s="124"/>
      <c r="HV113" s="124"/>
      <c r="HW113" s="124"/>
      <c r="HX113" s="124"/>
      <c r="HY113" s="124"/>
      <c r="HZ113" s="124"/>
      <c r="IA113" s="124"/>
      <c r="IB113" s="124"/>
      <c r="IC113" s="124"/>
      <c r="ID113" s="124"/>
      <c r="IE113" s="124"/>
      <c r="IF113" s="124"/>
      <c r="IG113" s="124"/>
      <c r="IH113" s="124"/>
      <c r="II113" s="124"/>
      <c r="IJ113" s="124"/>
      <c r="IK113" s="124"/>
      <c r="IL113" s="124"/>
      <c r="IM113" s="124"/>
      <c r="IN113" s="124"/>
      <c r="IO113" s="124"/>
      <c r="IP113" s="124"/>
      <c r="IQ113" s="124"/>
      <c r="IR113" s="124"/>
      <c r="IS113" s="124"/>
      <c r="IT113" s="124"/>
      <c r="IU113" s="124"/>
      <c r="IV113" s="124"/>
    </row>
    <row r="114" spans="1:256" s="122" customFormat="1" ht="15.75" customHeight="1">
      <c r="A114" s="118" t="s">
        <v>123</v>
      </c>
      <c r="B114" s="119"/>
      <c r="C114" s="137"/>
      <c r="D114" s="137"/>
      <c r="E114" s="137"/>
      <c r="F114" s="138"/>
      <c r="G114" s="123"/>
      <c r="H114" s="123"/>
      <c r="I114" s="123"/>
      <c r="J114" s="123"/>
      <c r="K114" s="123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4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124"/>
      <c r="FI114" s="124"/>
      <c r="FJ114" s="124"/>
      <c r="FK114" s="124"/>
      <c r="FL114" s="124"/>
      <c r="FM114" s="124"/>
      <c r="FN114" s="124"/>
      <c r="FO114" s="124"/>
      <c r="FP114" s="124"/>
      <c r="FQ114" s="124"/>
      <c r="FR114" s="124"/>
      <c r="FS114" s="124"/>
      <c r="FT114" s="124"/>
      <c r="FU114" s="124"/>
      <c r="FV114" s="124"/>
      <c r="FW114" s="124"/>
      <c r="FX114" s="124"/>
      <c r="FY114" s="124"/>
      <c r="FZ114" s="124"/>
      <c r="GA114" s="124"/>
      <c r="GB114" s="124"/>
      <c r="GC114" s="124"/>
      <c r="GD114" s="124"/>
      <c r="GE114" s="124"/>
      <c r="GF114" s="124"/>
      <c r="GG114" s="124"/>
      <c r="GH114" s="124"/>
      <c r="GI114" s="124"/>
      <c r="GJ114" s="124"/>
      <c r="GK114" s="124"/>
      <c r="GL114" s="124"/>
      <c r="GM114" s="124"/>
      <c r="GN114" s="124"/>
      <c r="GO114" s="124"/>
      <c r="GP114" s="124"/>
      <c r="GQ114" s="124"/>
      <c r="GR114" s="124"/>
      <c r="GS114" s="124"/>
      <c r="GT114" s="124"/>
      <c r="GU114" s="124"/>
      <c r="GV114" s="124"/>
      <c r="GW114" s="124"/>
      <c r="GX114" s="124"/>
      <c r="GY114" s="124"/>
      <c r="GZ114" s="124"/>
      <c r="HA114" s="124"/>
      <c r="HB114" s="124"/>
      <c r="HC114" s="124"/>
      <c r="HD114" s="124"/>
      <c r="HE114" s="124"/>
      <c r="HF114" s="124"/>
      <c r="HG114" s="124"/>
      <c r="HH114" s="124"/>
      <c r="HI114" s="124"/>
      <c r="HJ114" s="124"/>
      <c r="HK114" s="124"/>
      <c r="HL114" s="124"/>
      <c r="HM114" s="124"/>
      <c r="HN114" s="124"/>
      <c r="HO114" s="124"/>
      <c r="HP114" s="124"/>
      <c r="HQ114" s="124"/>
      <c r="HR114" s="124"/>
      <c r="HS114" s="124"/>
      <c r="HT114" s="124"/>
      <c r="HU114" s="124"/>
      <c r="HV114" s="124"/>
      <c r="HW114" s="124"/>
      <c r="HX114" s="124"/>
      <c r="HY114" s="124"/>
      <c r="HZ114" s="124"/>
      <c r="IA114" s="124"/>
      <c r="IB114" s="124"/>
      <c r="IC114" s="124"/>
      <c r="ID114" s="124"/>
      <c r="IE114" s="124"/>
      <c r="IF114" s="124"/>
      <c r="IG114" s="124"/>
      <c r="IH114" s="124"/>
      <c r="II114" s="124"/>
      <c r="IJ114" s="124"/>
      <c r="IK114" s="124"/>
      <c r="IL114" s="124"/>
      <c r="IM114" s="124"/>
      <c r="IN114" s="124"/>
      <c r="IO114" s="124"/>
      <c r="IP114" s="124"/>
      <c r="IQ114" s="124"/>
      <c r="IR114" s="124"/>
      <c r="IS114" s="124"/>
      <c r="IT114" s="124"/>
      <c r="IU114" s="124"/>
      <c r="IV114" s="124"/>
    </row>
    <row r="115" spans="1:256" s="122" customFormat="1" ht="16.5">
      <c r="A115" s="127" t="s">
        <v>56</v>
      </c>
      <c r="B115" s="128" t="s">
        <v>57</v>
      </c>
      <c r="C115" s="130">
        <v>5358388.07</v>
      </c>
      <c r="D115" s="131">
        <f>SUM(D116:D118)</f>
        <v>0</v>
      </c>
      <c r="E115" s="130">
        <f>C115+D115</f>
        <v>5358388.07</v>
      </c>
      <c r="F115" s="156"/>
      <c r="G115" s="123"/>
      <c r="H115" s="123"/>
      <c r="I115" s="123"/>
      <c r="J115" s="123"/>
      <c r="K115" s="123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  <c r="DU115" s="124"/>
      <c r="DV115" s="124"/>
      <c r="DW115" s="124"/>
      <c r="DX115" s="124"/>
      <c r="DY115" s="124"/>
      <c r="DZ115" s="124"/>
      <c r="EA115" s="124"/>
      <c r="EB115" s="124"/>
      <c r="EC115" s="124"/>
      <c r="ED115" s="124"/>
      <c r="EE115" s="124"/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/>
      <c r="ET115" s="124"/>
      <c r="EU115" s="124"/>
      <c r="EV115" s="124"/>
      <c r="EW115" s="124"/>
      <c r="EX115" s="124"/>
      <c r="EY115" s="124"/>
      <c r="EZ115" s="124"/>
      <c r="FA115" s="124"/>
      <c r="FB115" s="124"/>
      <c r="FC115" s="124"/>
      <c r="FD115" s="124"/>
      <c r="FE115" s="124"/>
      <c r="FF115" s="124"/>
      <c r="FG115" s="124"/>
      <c r="FH115" s="124"/>
      <c r="FI115" s="124"/>
      <c r="FJ115" s="124"/>
      <c r="FK115" s="124"/>
      <c r="FL115" s="124"/>
      <c r="FM115" s="124"/>
      <c r="FN115" s="124"/>
      <c r="FO115" s="124"/>
      <c r="FP115" s="124"/>
      <c r="FQ115" s="124"/>
      <c r="FR115" s="124"/>
      <c r="FS115" s="124"/>
      <c r="FT115" s="124"/>
      <c r="FU115" s="124"/>
      <c r="FV115" s="124"/>
      <c r="FW115" s="124"/>
      <c r="FX115" s="124"/>
      <c r="FY115" s="124"/>
      <c r="FZ115" s="124"/>
      <c r="GA115" s="124"/>
      <c r="GB115" s="124"/>
      <c r="GC115" s="124"/>
      <c r="GD115" s="124"/>
      <c r="GE115" s="124"/>
      <c r="GF115" s="124"/>
      <c r="GG115" s="124"/>
      <c r="GH115" s="124"/>
      <c r="GI115" s="124"/>
      <c r="GJ115" s="124"/>
      <c r="GK115" s="124"/>
      <c r="GL115" s="124"/>
      <c r="GM115" s="124"/>
      <c r="GN115" s="124"/>
      <c r="GO115" s="124"/>
      <c r="GP115" s="124"/>
      <c r="GQ115" s="124"/>
      <c r="GR115" s="124"/>
      <c r="GS115" s="124"/>
      <c r="GT115" s="124"/>
      <c r="GU115" s="124"/>
      <c r="GV115" s="124"/>
      <c r="GW115" s="124"/>
      <c r="GX115" s="124"/>
      <c r="GY115" s="124"/>
      <c r="GZ115" s="124"/>
      <c r="HA115" s="124"/>
      <c r="HB115" s="124"/>
      <c r="HC115" s="124"/>
      <c r="HD115" s="124"/>
      <c r="HE115" s="124"/>
      <c r="HF115" s="124"/>
      <c r="HG115" s="124"/>
      <c r="HH115" s="124"/>
      <c r="HI115" s="124"/>
      <c r="HJ115" s="124"/>
      <c r="HK115" s="124"/>
      <c r="HL115" s="124"/>
      <c r="HM115" s="124"/>
      <c r="HN115" s="124"/>
      <c r="HO115" s="124"/>
      <c r="HP115" s="124"/>
      <c r="HQ115" s="124"/>
      <c r="HR115" s="124"/>
      <c r="HS115" s="124"/>
      <c r="HT115" s="124"/>
      <c r="HU115" s="124"/>
      <c r="HV115" s="124"/>
      <c r="HW115" s="124"/>
      <c r="HX115" s="124"/>
      <c r="HY115" s="124"/>
      <c r="HZ115" s="124"/>
      <c r="IA115" s="124"/>
      <c r="IB115" s="124"/>
      <c r="IC115" s="124"/>
      <c r="ID115" s="124"/>
      <c r="IE115" s="124"/>
      <c r="IF115" s="124"/>
      <c r="IG115" s="124"/>
      <c r="IH115" s="124"/>
      <c r="II115" s="124"/>
      <c r="IJ115" s="124"/>
      <c r="IK115" s="124"/>
      <c r="IL115" s="124"/>
      <c r="IM115" s="124"/>
      <c r="IN115" s="124"/>
      <c r="IO115" s="124"/>
      <c r="IP115" s="124"/>
      <c r="IQ115" s="124"/>
      <c r="IR115" s="124"/>
      <c r="IS115" s="124"/>
      <c r="IT115" s="124"/>
      <c r="IU115" s="124"/>
      <c r="IV115" s="124"/>
    </row>
    <row r="116" spans="1:256" s="122" customFormat="1" ht="47.25">
      <c r="A116" s="126" t="s">
        <v>135</v>
      </c>
      <c r="B116" s="159" t="s">
        <v>138</v>
      </c>
      <c r="C116" s="199">
        <v>3475876.76</v>
      </c>
      <c r="D116" s="200">
        <v>-3574.56</v>
      </c>
      <c r="E116" s="199">
        <f>C116+D116</f>
        <v>3472302.1999999997</v>
      </c>
      <c r="F116" s="30" t="s">
        <v>122</v>
      </c>
      <c r="G116" s="123"/>
      <c r="H116" s="123"/>
      <c r="I116" s="123"/>
      <c r="J116" s="123"/>
      <c r="K116" s="123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4"/>
      <c r="EB116" s="124"/>
      <c r="EC116" s="124"/>
      <c r="ED116" s="124"/>
      <c r="EE116" s="124"/>
      <c r="EF116" s="124"/>
      <c r="EG116" s="124"/>
      <c r="EH116" s="124"/>
      <c r="EI116" s="124"/>
      <c r="EJ116" s="124"/>
      <c r="EK116" s="124"/>
      <c r="EL116" s="124"/>
      <c r="EM116" s="124"/>
      <c r="EN116" s="124"/>
      <c r="EO116" s="124"/>
      <c r="EP116" s="124"/>
      <c r="EQ116" s="124"/>
      <c r="ER116" s="124"/>
      <c r="ES116" s="124"/>
      <c r="ET116" s="124"/>
      <c r="EU116" s="124"/>
      <c r="EV116" s="124"/>
      <c r="EW116" s="124"/>
      <c r="EX116" s="124"/>
      <c r="EY116" s="124"/>
      <c r="EZ116" s="124"/>
      <c r="FA116" s="124"/>
      <c r="FB116" s="124"/>
      <c r="FC116" s="124"/>
      <c r="FD116" s="124"/>
      <c r="FE116" s="124"/>
      <c r="FF116" s="124"/>
      <c r="FG116" s="124"/>
      <c r="FH116" s="124"/>
      <c r="FI116" s="124"/>
      <c r="FJ116" s="124"/>
      <c r="FK116" s="124"/>
      <c r="FL116" s="124"/>
      <c r="FM116" s="124"/>
      <c r="FN116" s="124"/>
      <c r="FO116" s="124"/>
      <c r="FP116" s="124"/>
      <c r="FQ116" s="124"/>
      <c r="FR116" s="124"/>
      <c r="FS116" s="124"/>
      <c r="FT116" s="124"/>
      <c r="FU116" s="124"/>
      <c r="FV116" s="124"/>
      <c r="FW116" s="124"/>
      <c r="FX116" s="124"/>
      <c r="FY116" s="124"/>
      <c r="FZ116" s="124"/>
      <c r="GA116" s="124"/>
      <c r="GB116" s="124"/>
      <c r="GC116" s="124"/>
      <c r="GD116" s="124"/>
      <c r="GE116" s="124"/>
      <c r="GF116" s="124"/>
      <c r="GG116" s="124"/>
      <c r="GH116" s="124"/>
      <c r="GI116" s="124"/>
      <c r="GJ116" s="124"/>
      <c r="GK116" s="124"/>
      <c r="GL116" s="124"/>
      <c r="GM116" s="124"/>
      <c r="GN116" s="124"/>
      <c r="GO116" s="124"/>
      <c r="GP116" s="124"/>
      <c r="GQ116" s="124"/>
      <c r="GR116" s="124"/>
      <c r="GS116" s="124"/>
      <c r="GT116" s="124"/>
      <c r="GU116" s="124"/>
      <c r="GV116" s="124"/>
      <c r="GW116" s="124"/>
      <c r="GX116" s="124"/>
      <c r="GY116" s="124"/>
      <c r="GZ116" s="124"/>
      <c r="HA116" s="124"/>
      <c r="HB116" s="124"/>
      <c r="HC116" s="124"/>
      <c r="HD116" s="124"/>
      <c r="HE116" s="124"/>
      <c r="HF116" s="124"/>
      <c r="HG116" s="124"/>
      <c r="HH116" s="124"/>
      <c r="HI116" s="124"/>
      <c r="HJ116" s="124"/>
      <c r="HK116" s="124"/>
      <c r="HL116" s="124"/>
      <c r="HM116" s="124"/>
      <c r="HN116" s="124"/>
      <c r="HO116" s="124"/>
      <c r="HP116" s="124"/>
      <c r="HQ116" s="124"/>
      <c r="HR116" s="124"/>
      <c r="HS116" s="124"/>
      <c r="HT116" s="124"/>
      <c r="HU116" s="124"/>
      <c r="HV116" s="124"/>
      <c r="HW116" s="124"/>
      <c r="HX116" s="124"/>
      <c r="HY116" s="124"/>
      <c r="HZ116" s="124"/>
      <c r="IA116" s="124"/>
      <c r="IB116" s="124"/>
      <c r="IC116" s="124"/>
      <c r="ID116" s="124"/>
      <c r="IE116" s="124"/>
      <c r="IF116" s="124"/>
      <c r="IG116" s="124"/>
      <c r="IH116" s="124"/>
      <c r="II116" s="124"/>
      <c r="IJ116" s="124"/>
      <c r="IK116" s="124"/>
      <c r="IL116" s="124"/>
      <c r="IM116" s="124"/>
      <c r="IN116" s="124"/>
      <c r="IO116" s="124"/>
      <c r="IP116" s="124"/>
      <c r="IQ116" s="124"/>
      <c r="IR116" s="124"/>
      <c r="IS116" s="124"/>
      <c r="IT116" s="124"/>
      <c r="IU116" s="124"/>
      <c r="IV116" s="124"/>
    </row>
    <row r="117" spans="1:256" s="122" customFormat="1" ht="31.5">
      <c r="A117" s="126" t="s">
        <v>136</v>
      </c>
      <c r="B117" s="159" t="s">
        <v>139</v>
      </c>
      <c r="C117" s="199">
        <v>69160</v>
      </c>
      <c r="D117" s="200">
        <v>3574.56</v>
      </c>
      <c r="E117" s="199">
        <f>C117+D117</f>
        <v>72734.56</v>
      </c>
      <c r="F117" s="30" t="s">
        <v>108</v>
      </c>
      <c r="G117" s="123"/>
      <c r="H117" s="123"/>
      <c r="I117" s="123"/>
      <c r="J117" s="123"/>
      <c r="K117" s="123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4"/>
      <c r="FK117" s="124"/>
      <c r="FL117" s="124"/>
      <c r="FM117" s="124"/>
      <c r="FN117" s="124"/>
      <c r="FO117" s="124"/>
      <c r="FP117" s="124"/>
      <c r="FQ117" s="124"/>
      <c r="FR117" s="124"/>
      <c r="FS117" s="124"/>
      <c r="FT117" s="124"/>
      <c r="FU117" s="124"/>
      <c r="FV117" s="124"/>
      <c r="FW117" s="124"/>
      <c r="FX117" s="124"/>
      <c r="FY117" s="124"/>
      <c r="FZ117" s="124"/>
      <c r="GA117" s="124"/>
      <c r="GB117" s="124"/>
      <c r="GC117" s="124"/>
      <c r="GD117" s="124"/>
      <c r="GE117" s="124"/>
      <c r="GF117" s="124"/>
      <c r="GG117" s="124"/>
      <c r="GH117" s="124"/>
      <c r="GI117" s="124"/>
      <c r="GJ117" s="124"/>
      <c r="GK117" s="124"/>
      <c r="GL117" s="124"/>
      <c r="GM117" s="124"/>
      <c r="GN117" s="124"/>
      <c r="GO117" s="124"/>
      <c r="GP117" s="124"/>
      <c r="GQ117" s="124"/>
      <c r="GR117" s="124"/>
      <c r="GS117" s="124"/>
      <c r="GT117" s="124"/>
      <c r="GU117" s="124"/>
      <c r="GV117" s="124"/>
      <c r="GW117" s="124"/>
      <c r="GX117" s="124"/>
      <c r="GY117" s="124"/>
      <c r="GZ117" s="124"/>
      <c r="HA117" s="124"/>
      <c r="HB117" s="124"/>
      <c r="HC117" s="124"/>
      <c r="HD117" s="124"/>
      <c r="HE117" s="124"/>
      <c r="HF117" s="124"/>
      <c r="HG117" s="124"/>
      <c r="HH117" s="124"/>
      <c r="HI117" s="124"/>
      <c r="HJ117" s="124"/>
      <c r="HK117" s="124"/>
      <c r="HL117" s="124"/>
      <c r="HM117" s="124"/>
      <c r="HN117" s="124"/>
      <c r="HO117" s="124"/>
      <c r="HP117" s="124"/>
      <c r="HQ117" s="124"/>
      <c r="HR117" s="124"/>
      <c r="HS117" s="124"/>
      <c r="HT117" s="124"/>
      <c r="HU117" s="124"/>
      <c r="HV117" s="124"/>
      <c r="HW117" s="124"/>
      <c r="HX117" s="124"/>
      <c r="HY117" s="124"/>
      <c r="HZ117" s="124"/>
      <c r="IA117" s="124"/>
      <c r="IB117" s="124"/>
      <c r="IC117" s="124"/>
      <c r="ID117" s="124"/>
      <c r="IE117" s="124"/>
      <c r="IF117" s="124"/>
      <c r="IG117" s="124"/>
      <c r="IH117" s="124"/>
      <c r="II117" s="124"/>
      <c r="IJ117" s="124"/>
      <c r="IK117" s="124"/>
      <c r="IL117" s="124"/>
      <c r="IM117" s="124"/>
      <c r="IN117" s="124"/>
      <c r="IO117" s="124"/>
      <c r="IP117" s="124"/>
      <c r="IQ117" s="124"/>
      <c r="IR117" s="124"/>
      <c r="IS117" s="124"/>
      <c r="IT117" s="124"/>
      <c r="IU117" s="124"/>
      <c r="IV117" s="124"/>
    </row>
    <row r="118" spans="1:256" s="122" customFormat="1" ht="15.75">
      <c r="A118" s="216" t="s">
        <v>144</v>
      </c>
      <c r="B118" s="217"/>
      <c r="C118" s="201">
        <v>9169992.5</v>
      </c>
      <c r="D118" s="201">
        <f>D116+D117</f>
        <v>0</v>
      </c>
      <c r="E118" s="201">
        <f>C118+D118</f>
        <v>9169992.5</v>
      </c>
      <c r="F118" s="33"/>
      <c r="G118" s="123"/>
      <c r="H118" s="123"/>
      <c r="I118" s="123"/>
      <c r="J118" s="123"/>
      <c r="K118" s="123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4"/>
      <c r="EF118" s="124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4"/>
      <c r="ES118" s="124"/>
      <c r="ET118" s="124"/>
      <c r="EU118" s="124"/>
      <c r="EV118" s="124"/>
      <c r="EW118" s="124"/>
      <c r="EX118" s="124"/>
      <c r="EY118" s="124"/>
      <c r="EZ118" s="124"/>
      <c r="FA118" s="124"/>
      <c r="FB118" s="124"/>
      <c r="FC118" s="124"/>
      <c r="FD118" s="124"/>
      <c r="FE118" s="124"/>
      <c r="FF118" s="124"/>
      <c r="FG118" s="124"/>
      <c r="FH118" s="124"/>
      <c r="FI118" s="124"/>
      <c r="FJ118" s="124"/>
      <c r="FK118" s="124"/>
      <c r="FL118" s="124"/>
      <c r="FM118" s="124"/>
      <c r="FN118" s="124"/>
      <c r="FO118" s="124"/>
      <c r="FP118" s="124"/>
      <c r="FQ118" s="124"/>
      <c r="FR118" s="124"/>
      <c r="FS118" s="124"/>
      <c r="FT118" s="124"/>
      <c r="FU118" s="124"/>
      <c r="FV118" s="124"/>
      <c r="FW118" s="124"/>
      <c r="FX118" s="124"/>
      <c r="FY118" s="124"/>
      <c r="FZ118" s="124"/>
      <c r="GA118" s="124"/>
      <c r="GB118" s="124"/>
      <c r="GC118" s="124"/>
      <c r="GD118" s="124"/>
      <c r="GE118" s="124"/>
      <c r="GF118" s="124"/>
      <c r="GG118" s="124"/>
      <c r="GH118" s="124"/>
      <c r="GI118" s="124"/>
      <c r="GJ118" s="124"/>
      <c r="GK118" s="124"/>
      <c r="GL118" s="124"/>
      <c r="GM118" s="124"/>
      <c r="GN118" s="124"/>
      <c r="GO118" s="124"/>
      <c r="GP118" s="124"/>
      <c r="GQ118" s="124"/>
      <c r="GR118" s="124"/>
      <c r="GS118" s="124"/>
      <c r="GT118" s="124"/>
      <c r="GU118" s="124"/>
      <c r="GV118" s="124"/>
      <c r="GW118" s="124"/>
      <c r="GX118" s="124"/>
      <c r="GY118" s="124"/>
      <c r="GZ118" s="124"/>
      <c r="HA118" s="124"/>
      <c r="HB118" s="124"/>
      <c r="HC118" s="124"/>
      <c r="HD118" s="124"/>
      <c r="HE118" s="124"/>
      <c r="HF118" s="124"/>
      <c r="HG118" s="124"/>
      <c r="HH118" s="124"/>
      <c r="HI118" s="124"/>
      <c r="HJ118" s="124"/>
      <c r="HK118" s="124"/>
      <c r="HL118" s="124"/>
      <c r="HM118" s="124"/>
      <c r="HN118" s="124"/>
      <c r="HO118" s="124"/>
      <c r="HP118" s="124"/>
      <c r="HQ118" s="124"/>
      <c r="HR118" s="124"/>
      <c r="HS118" s="124"/>
      <c r="HT118" s="124"/>
      <c r="HU118" s="124"/>
      <c r="HV118" s="124"/>
      <c r="HW118" s="124"/>
      <c r="HX118" s="124"/>
      <c r="HY118" s="124"/>
      <c r="HZ118" s="124"/>
      <c r="IA118" s="124"/>
      <c r="IB118" s="124"/>
      <c r="IC118" s="124"/>
      <c r="ID118" s="124"/>
      <c r="IE118" s="124"/>
      <c r="IF118" s="124"/>
      <c r="IG118" s="124"/>
      <c r="IH118" s="124"/>
      <c r="II118" s="124"/>
      <c r="IJ118" s="124"/>
      <c r="IK118" s="124"/>
      <c r="IL118" s="124"/>
      <c r="IM118" s="124"/>
      <c r="IN118" s="124"/>
      <c r="IO118" s="124"/>
      <c r="IP118" s="124"/>
      <c r="IQ118" s="124"/>
      <c r="IR118" s="124"/>
      <c r="IS118" s="124"/>
      <c r="IT118" s="124"/>
      <c r="IU118" s="124"/>
      <c r="IV118" s="124"/>
    </row>
    <row r="119" spans="1:256" s="122" customFormat="1" ht="15.75">
      <c r="A119" s="118" t="s">
        <v>124</v>
      </c>
      <c r="B119" s="119"/>
      <c r="C119" s="137"/>
      <c r="D119" s="137"/>
      <c r="E119" s="137"/>
      <c r="F119" s="156"/>
      <c r="G119" s="123"/>
      <c r="H119" s="123"/>
      <c r="I119" s="123"/>
      <c r="J119" s="123"/>
      <c r="K119" s="123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24"/>
      <c r="EU119" s="124"/>
      <c r="EV119" s="124"/>
      <c r="EW119" s="124"/>
      <c r="EX119" s="124"/>
      <c r="EY119" s="124"/>
      <c r="EZ119" s="124"/>
      <c r="FA119" s="124"/>
      <c r="FB119" s="124"/>
      <c r="FC119" s="124"/>
      <c r="FD119" s="124"/>
      <c r="FE119" s="124"/>
      <c r="FF119" s="124"/>
      <c r="FG119" s="124"/>
      <c r="FH119" s="124"/>
      <c r="FI119" s="124"/>
      <c r="FJ119" s="124"/>
      <c r="FK119" s="124"/>
      <c r="FL119" s="124"/>
      <c r="FM119" s="124"/>
      <c r="FN119" s="124"/>
      <c r="FO119" s="124"/>
      <c r="FP119" s="124"/>
      <c r="FQ119" s="124"/>
      <c r="FR119" s="124"/>
      <c r="FS119" s="124"/>
      <c r="FT119" s="124"/>
      <c r="FU119" s="124"/>
      <c r="FV119" s="124"/>
      <c r="FW119" s="124"/>
      <c r="FX119" s="124"/>
      <c r="FY119" s="124"/>
      <c r="FZ119" s="124"/>
      <c r="GA119" s="124"/>
      <c r="GB119" s="124"/>
      <c r="GC119" s="124"/>
      <c r="GD119" s="124"/>
      <c r="GE119" s="124"/>
      <c r="GF119" s="124"/>
      <c r="GG119" s="124"/>
      <c r="GH119" s="124"/>
      <c r="GI119" s="124"/>
      <c r="GJ119" s="124"/>
      <c r="GK119" s="124"/>
      <c r="GL119" s="124"/>
      <c r="GM119" s="124"/>
      <c r="GN119" s="124"/>
      <c r="GO119" s="124"/>
      <c r="GP119" s="124"/>
      <c r="GQ119" s="124"/>
      <c r="GR119" s="124"/>
      <c r="GS119" s="124"/>
      <c r="GT119" s="124"/>
      <c r="GU119" s="124"/>
      <c r="GV119" s="124"/>
      <c r="GW119" s="124"/>
      <c r="GX119" s="124"/>
      <c r="GY119" s="124"/>
      <c r="GZ119" s="124"/>
      <c r="HA119" s="124"/>
      <c r="HB119" s="124"/>
      <c r="HC119" s="124"/>
      <c r="HD119" s="124"/>
      <c r="HE119" s="124"/>
      <c r="HF119" s="124"/>
      <c r="HG119" s="124"/>
      <c r="HH119" s="124"/>
      <c r="HI119" s="124"/>
      <c r="HJ119" s="124"/>
      <c r="HK119" s="124"/>
      <c r="HL119" s="124"/>
      <c r="HM119" s="124"/>
      <c r="HN119" s="124"/>
      <c r="HO119" s="124"/>
      <c r="HP119" s="124"/>
      <c r="HQ119" s="124"/>
      <c r="HR119" s="124"/>
      <c r="HS119" s="124"/>
      <c r="HT119" s="124"/>
      <c r="HU119" s="124"/>
      <c r="HV119" s="124"/>
      <c r="HW119" s="124"/>
      <c r="HX119" s="124"/>
      <c r="HY119" s="124"/>
      <c r="HZ119" s="124"/>
      <c r="IA119" s="124"/>
      <c r="IB119" s="124"/>
      <c r="IC119" s="124"/>
      <c r="ID119" s="124"/>
      <c r="IE119" s="124"/>
      <c r="IF119" s="124"/>
      <c r="IG119" s="124"/>
      <c r="IH119" s="124"/>
      <c r="II119" s="124"/>
      <c r="IJ119" s="124"/>
      <c r="IK119" s="124"/>
      <c r="IL119" s="124"/>
      <c r="IM119" s="124"/>
      <c r="IN119" s="124"/>
      <c r="IO119" s="124"/>
      <c r="IP119" s="124"/>
      <c r="IQ119" s="124"/>
      <c r="IR119" s="124"/>
      <c r="IS119" s="124"/>
      <c r="IT119" s="124"/>
      <c r="IU119" s="124"/>
      <c r="IV119" s="124"/>
    </row>
    <row r="120" spans="1:256" s="122" customFormat="1" ht="16.5">
      <c r="A120" s="127" t="s">
        <v>56</v>
      </c>
      <c r="B120" s="128" t="s">
        <v>57</v>
      </c>
      <c r="C120" s="130">
        <v>5358388.07</v>
      </c>
      <c r="D120" s="131">
        <f>SUM(D121:D122)</f>
        <v>0</v>
      </c>
      <c r="E120" s="130">
        <f>C120+D120</f>
        <v>5358388.07</v>
      </c>
      <c r="F120" s="156"/>
      <c r="G120" s="123"/>
      <c r="H120" s="123"/>
      <c r="I120" s="123"/>
      <c r="J120" s="123"/>
      <c r="K120" s="123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  <c r="DT120" s="124"/>
      <c r="DU120" s="124"/>
      <c r="DV120" s="124"/>
      <c r="DW120" s="124"/>
      <c r="DX120" s="124"/>
      <c r="DY120" s="124"/>
      <c r="DZ120" s="124"/>
      <c r="EA120" s="124"/>
      <c r="EB120" s="124"/>
      <c r="EC120" s="124"/>
      <c r="ED120" s="124"/>
      <c r="EE120" s="124"/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4"/>
      <c r="EU120" s="124"/>
      <c r="EV120" s="124"/>
      <c r="EW120" s="124"/>
      <c r="EX120" s="124"/>
      <c r="EY120" s="124"/>
      <c r="EZ120" s="124"/>
      <c r="FA120" s="124"/>
      <c r="FB120" s="124"/>
      <c r="FC120" s="124"/>
      <c r="FD120" s="124"/>
      <c r="FE120" s="124"/>
      <c r="FF120" s="124"/>
      <c r="FG120" s="124"/>
      <c r="FH120" s="124"/>
      <c r="FI120" s="124"/>
      <c r="FJ120" s="124"/>
      <c r="FK120" s="124"/>
      <c r="FL120" s="124"/>
      <c r="FM120" s="124"/>
      <c r="FN120" s="124"/>
      <c r="FO120" s="124"/>
      <c r="FP120" s="124"/>
      <c r="FQ120" s="124"/>
      <c r="FR120" s="124"/>
      <c r="FS120" s="124"/>
      <c r="FT120" s="124"/>
      <c r="FU120" s="124"/>
      <c r="FV120" s="124"/>
      <c r="FW120" s="124"/>
      <c r="FX120" s="124"/>
      <c r="FY120" s="124"/>
      <c r="FZ120" s="124"/>
      <c r="GA120" s="124"/>
      <c r="GB120" s="124"/>
      <c r="GC120" s="124"/>
      <c r="GD120" s="124"/>
      <c r="GE120" s="124"/>
      <c r="GF120" s="124"/>
      <c r="GG120" s="124"/>
      <c r="GH120" s="124"/>
      <c r="GI120" s="124"/>
      <c r="GJ120" s="124"/>
      <c r="GK120" s="124"/>
      <c r="GL120" s="124"/>
      <c r="GM120" s="124"/>
      <c r="GN120" s="124"/>
      <c r="GO120" s="124"/>
      <c r="GP120" s="124"/>
      <c r="GQ120" s="124"/>
      <c r="GR120" s="124"/>
      <c r="GS120" s="124"/>
      <c r="GT120" s="124"/>
      <c r="GU120" s="124"/>
      <c r="GV120" s="124"/>
      <c r="GW120" s="124"/>
      <c r="GX120" s="124"/>
      <c r="GY120" s="124"/>
      <c r="GZ120" s="124"/>
      <c r="HA120" s="124"/>
      <c r="HB120" s="124"/>
      <c r="HC120" s="124"/>
      <c r="HD120" s="124"/>
      <c r="HE120" s="124"/>
      <c r="HF120" s="124"/>
      <c r="HG120" s="124"/>
      <c r="HH120" s="124"/>
      <c r="HI120" s="124"/>
      <c r="HJ120" s="124"/>
      <c r="HK120" s="124"/>
      <c r="HL120" s="124"/>
      <c r="HM120" s="124"/>
      <c r="HN120" s="124"/>
      <c r="HO120" s="124"/>
      <c r="HP120" s="124"/>
      <c r="HQ120" s="124"/>
      <c r="HR120" s="124"/>
      <c r="HS120" s="124"/>
      <c r="HT120" s="124"/>
      <c r="HU120" s="124"/>
      <c r="HV120" s="124"/>
      <c r="HW120" s="124"/>
      <c r="HX120" s="124"/>
      <c r="HY120" s="124"/>
      <c r="HZ120" s="124"/>
      <c r="IA120" s="124"/>
      <c r="IB120" s="124"/>
      <c r="IC120" s="124"/>
      <c r="ID120" s="124"/>
      <c r="IE120" s="124"/>
      <c r="IF120" s="124"/>
      <c r="IG120" s="124"/>
      <c r="IH120" s="124"/>
      <c r="II120" s="124"/>
      <c r="IJ120" s="124"/>
      <c r="IK120" s="124"/>
      <c r="IL120" s="124"/>
      <c r="IM120" s="124"/>
      <c r="IN120" s="124"/>
      <c r="IO120" s="124"/>
      <c r="IP120" s="124"/>
      <c r="IQ120" s="124"/>
      <c r="IR120" s="124"/>
      <c r="IS120" s="124"/>
      <c r="IT120" s="124"/>
      <c r="IU120" s="124"/>
      <c r="IV120" s="124"/>
    </row>
    <row r="121" spans="1:256" s="122" customFormat="1" ht="47.25">
      <c r="A121" s="126" t="s">
        <v>135</v>
      </c>
      <c r="B121" s="159" t="s">
        <v>138</v>
      </c>
      <c r="C121" s="199">
        <v>3475876.76</v>
      </c>
      <c r="D121" s="200">
        <v>-3574.56</v>
      </c>
      <c r="E121" s="199">
        <f>C121+D121</f>
        <v>3472302.1999999997</v>
      </c>
      <c r="F121" s="30" t="s">
        <v>122</v>
      </c>
      <c r="G121" s="123"/>
      <c r="H121" s="123"/>
      <c r="I121" s="123"/>
      <c r="J121" s="123"/>
      <c r="K121" s="123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  <c r="EH121" s="124"/>
      <c r="EI121" s="124"/>
      <c r="EJ121" s="124"/>
      <c r="EK121" s="124"/>
      <c r="EL121" s="124"/>
      <c r="EM121" s="124"/>
      <c r="EN121" s="124"/>
      <c r="EO121" s="124"/>
      <c r="EP121" s="124"/>
      <c r="EQ121" s="124"/>
      <c r="ER121" s="124"/>
      <c r="ES121" s="124"/>
      <c r="ET121" s="124"/>
      <c r="EU121" s="124"/>
      <c r="EV121" s="124"/>
      <c r="EW121" s="124"/>
      <c r="EX121" s="124"/>
      <c r="EY121" s="124"/>
      <c r="EZ121" s="124"/>
      <c r="FA121" s="124"/>
      <c r="FB121" s="124"/>
      <c r="FC121" s="124"/>
      <c r="FD121" s="124"/>
      <c r="FE121" s="124"/>
      <c r="FF121" s="124"/>
      <c r="FG121" s="124"/>
      <c r="FH121" s="124"/>
      <c r="FI121" s="124"/>
      <c r="FJ121" s="124"/>
      <c r="FK121" s="124"/>
      <c r="FL121" s="124"/>
      <c r="FM121" s="124"/>
      <c r="FN121" s="124"/>
      <c r="FO121" s="124"/>
      <c r="FP121" s="124"/>
      <c r="FQ121" s="124"/>
      <c r="FR121" s="124"/>
      <c r="FS121" s="124"/>
      <c r="FT121" s="124"/>
      <c r="FU121" s="124"/>
      <c r="FV121" s="124"/>
      <c r="FW121" s="124"/>
      <c r="FX121" s="124"/>
      <c r="FY121" s="124"/>
      <c r="FZ121" s="124"/>
      <c r="GA121" s="124"/>
      <c r="GB121" s="124"/>
      <c r="GC121" s="124"/>
      <c r="GD121" s="124"/>
      <c r="GE121" s="124"/>
      <c r="GF121" s="124"/>
      <c r="GG121" s="124"/>
      <c r="GH121" s="124"/>
      <c r="GI121" s="124"/>
      <c r="GJ121" s="124"/>
      <c r="GK121" s="124"/>
      <c r="GL121" s="124"/>
      <c r="GM121" s="124"/>
      <c r="GN121" s="124"/>
      <c r="GO121" s="124"/>
      <c r="GP121" s="124"/>
      <c r="GQ121" s="124"/>
      <c r="GR121" s="124"/>
      <c r="GS121" s="124"/>
      <c r="GT121" s="124"/>
      <c r="GU121" s="124"/>
      <c r="GV121" s="124"/>
      <c r="GW121" s="124"/>
      <c r="GX121" s="124"/>
      <c r="GY121" s="124"/>
      <c r="GZ121" s="124"/>
      <c r="HA121" s="124"/>
      <c r="HB121" s="124"/>
      <c r="HC121" s="124"/>
      <c r="HD121" s="124"/>
      <c r="HE121" s="124"/>
      <c r="HF121" s="124"/>
      <c r="HG121" s="124"/>
      <c r="HH121" s="124"/>
      <c r="HI121" s="124"/>
      <c r="HJ121" s="124"/>
      <c r="HK121" s="124"/>
      <c r="HL121" s="124"/>
      <c r="HM121" s="124"/>
      <c r="HN121" s="124"/>
      <c r="HO121" s="124"/>
      <c r="HP121" s="124"/>
      <c r="HQ121" s="124"/>
      <c r="HR121" s="124"/>
      <c r="HS121" s="124"/>
      <c r="HT121" s="124"/>
      <c r="HU121" s="124"/>
      <c r="HV121" s="124"/>
      <c r="HW121" s="124"/>
      <c r="HX121" s="124"/>
      <c r="HY121" s="124"/>
      <c r="HZ121" s="124"/>
      <c r="IA121" s="124"/>
      <c r="IB121" s="124"/>
      <c r="IC121" s="124"/>
      <c r="ID121" s="124"/>
      <c r="IE121" s="124"/>
      <c r="IF121" s="124"/>
      <c r="IG121" s="124"/>
      <c r="IH121" s="124"/>
      <c r="II121" s="124"/>
      <c r="IJ121" s="124"/>
      <c r="IK121" s="124"/>
      <c r="IL121" s="124"/>
      <c r="IM121" s="124"/>
      <c r="IN121" s="124"/>
      <c r="IO121" s="124"/>
      <c r="IP121" s="124"/>
      <c r="IQ121" s="124"/>
      <c r="IR121" s="124"/>
      <c r="IS121" s="124"/>
      <c r="IT121" s="124"/>
      <c r="IU121" s="124"/>
      <c r="IV121" s="124"/>
    </row>
    <row r="122" spans="1:256" s="122" customFormat="1" ht="31.5">
      <c r="A122" s="126" t="s">
        <v>136</v>
      </c>
      <c r="B122" s="159" t="s">
        <v>139</v>
      </c>
      <c r="C122" s="199">
        <v>69160</v>
      </c>
      <c r="D122" s="200">
        <v>3574.56</v>
      </c>
      <c r="E122" s="199">
        <f>C122+D122</f>
        <v>72734.56</v>
      </c>
      <c r="F122" s="30" t="s">
        <v>108</v>
      </c>
      <c r="G122" s="123"/>
      <c r="H122" s="123"/>
      <c r="I122" s="123"/>
      <c r="J122" s="123"/>
      <c r="K122" s="123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4"/>
      <c r="DL122" s="124"/>
      <c r="DM122" s="124"/>
      <c r="DN122" s="124"/>
      <c r="DO122" s="124"/>
      <c r="DP122" s="124"/>
      <c r="DQ122" s="124"/>
      <c r="DR122" s="124"/>
      <c r="DS122" s="124"/>
      <c r="DT122" s="124"/>
      <c r="DU122" s="124"/>
      <c r="DV122" s="124"/>
      <c r="DW122" s="124"/>
      <c r="DX122" s="124"/>
      <c r="DY122" s="124"/>
      <c r="DZ122" s="124"/>
      <c r="EA122" s="124"/>
      <c r="EB122" s="124"/>
      <c r="EC122" s="124"/>
      <c r="ED122" s="124"/>
      <c r="EE122" s="124"/>
      <c r="EF122" s="124"/>
      <c r="EG122" s="124"/>
      <c r="EH122" s="124"/>
      <c r="EI122" s="124"/>
      <c r="EJ122" s="124"/>
      <c r="EK122" s="124"/>
      <c r="EL122" s="124"/>
      <c r="EM122" s="124"/>
      <c r="EN122" s="124"/>
      <c r="EO122" s="124"/>
      <c r="EP122" s="124"/>
      <c r="EQ122" s="124"/>
      <c r="ER122" s="124"/>
      <c r="ES122" s="124"/>
      <c r="ET122" s="124"/>
      <c r="EU122" s="124"/>
      <c r="EV122" s="124"/>
      <c r="EW122" s="124"/>
      <c r="EX122" s="124"/>
      <c r="EY122" s="124"/>
      <c r="EZ122" s="124"/>
      <c r="FA122" s="124"/>
      <c r="FB122" s="124"/>
      <c r="FC122" s="124"/>
      <c r="FD122" s="124"/>
      <c r="FE122" s="124"/>
      <c r="FF122" s="124"/>
      <c r="FG122" s="124"/>
      <c r="FH122" s="124"/>
      <c r="FI122" s="124"/>
      <c r="FJ122" s="124"/>
      <c r="FK122" s="124"/>
      <c r="FL122" s="124"/>
      <c r="FM122" s="124"/>
      <c r="FN122" s="124"/>
      <c r="FO122" s="124"/>
      <c r="FP122" s="124"/>
      <c r="FQ122" s="124"/>
      <c r="FR122" s="124"/>
      <c r="FS122" s="124"/>
      <c r="FT122" s="124"/>
      <c r="FU122" s="124"/>
      <c r="FV122" s="124"/>
      <c r="FW122" s="124"/>
      <c r="FX122" s="124"/>
      <c r="FY122" s="124"/>
      <c r="FZ122" s="124"/>
      <c r="GA122" s="124"/>
      <c r="GB122" s="124"/>
      <c r="GC122" s="124"/>
      <c r="GD122" s="124"/>
      <c r="GE122" s="124"/>
      <c r="GF122" s="124"/>
      <c r="GG122" s="124"/>
      <c r="GH122" s="124"/>
      <c r="GI122" s="124"/>
      <c r="GJ122" s="124"/>
      <c r="GK122" s="124"/>
      <c r="GL122" s="124"/>
      <c r="GM122" s="124"/>
      <c r="GN122" s="124"/>
      <c r="GO122" s="124"/>
      <c r="GP122" s="124"/>
      <c r="GQ122" s="124"/>
      <c r="GR122" s="124"/>
      <c r="GS122" s="124"/>
      <c r="GT122" s="124"/>
      <c r="GU122" s="124"/>
      <c r="GV122" s="124"/>
      <c r="GW122" s="124"/>
      <c r="GX122" s="124"/>
      <c r="GY122" s="124"/>
      <c r="GZ122" s="124"/>
      <c r="HA122" s="124"/>
      <c r="HB122" s="124"/>
      <c r="HC122" s="124"/>
      <c r="HD122" s="124"/>
      <c r="HE122" s="124"/>
      <c r="HF122" s="124"/>
      <c r="HG122" s="124"/>
      <c r="HH122" s="124"/>
      <c r="HI122" s="124"/>
      <c r="HJ122" s="124"/>
      <c r="HK122" s="124"/>
      <c r="HL122" s="124"/>
      <c r="HM122" s="124"/>
      <c r="HN122" s="124"/>
      <c r="HO122" s="124"/>
      <c r="HP122" s="124"/>
      <c r="HQ122" s="124"/>
      <c r="HR122" s="124"/>
      <c r="HS122" s="124"/>
      <c r="HT122" s="124"/>
      <c r="HU122" s="124"/>
      <c r="HV122" s="124"/>
      <c r="HW122" s="124"/>
      <c r="HX122" s="124"/>
      <c r="HY122" s="124"/>
      <c r="HZ122" s="124"/>
      <c r="IA122" s="124"/>
      <c r="IB122" s="124"/>
      <c r="IC122" s="124"/>
      <c r="ID122" s="124"/>
      <c r="IE122" s="124"/>
      <c r="IF122" s="124"/>
      <c r="IG122" s="124"/>
      <c r="IH122" s="124"/>
      <c r="II122" s="124"/>
      <c r="IJ122" s="124"/>
      <c r="IK122" s="124"/>
      <c r="IL122" s="124"/>
      <c r="IM122" s="124"/>
      <c r="IN122" s="124"/>
      <c r="IO122" s="124"/>
      <c r="IP122" s="124"/>
      <c r="IQ122" s="124"/>
      <c r="IR122" s="124"/>
      <c r="IS122" s="124"/>
      <c r="IT122" s="124"/>
      <c r="IU122" s="124"/>
      <c r="IV122" s="124"/>
    </row>
    <row r="123" spans="1:256" s="8" customFormat="1" ht="15.75">
      <c r="A123" s="216" t="s">
        <v>133</v>
      </c>
      <c r="B123" s="217"/>
      <c r="C123" s="201">
        <v>8953860</v>
      </c>
      <c r="D123" s="201">
        <f>D121+D122</f>
        <v>0</v>
      </c>
      <c r="E123" s="201">
        <f>C123+D123</f>
        <v>8953860</v>
      </c>
      <c r="F123" s="33"/>
      <c r="G123" s="9"/>
      <c r="H123" s="9"/>
      <c r="I123" s="9"/>
      <c r="J123" s="9"/>
      <c r="K123" s="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122" customFormat="1" ht="15.75">
      <c r="A124" s="218" t="s">
        <v>145</v>
      </c>
      <c r="B124" s="219"/>
      <c r="C124" s="220"/>
      <c r="D124" s="221"/>
      <c r="E124" s="220"/>
      <c r="F124" s="34"/>
      <c r="G124" s="123"/>
      <c r="H124" s="123"/>
      <c r="I124" s="123"/>
      <c r="J124" s="123"/>
      <c r="K124" s="123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4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24"/>
      <c r="EU124" s="124"/>
      <c r="EV124" s="124"/>
      <c r="EW124" s="124"/>
      <c r="EX124" s="124"/>
      <c r="EY124" s="124"/>
      <c r="EZ124" s="124"/>
      <c r="FA124" s="124"/>
      <c r="FB124" s="124"/>
      <c r="FC124" s="124"/>
      <c r="FD124" s="124"/>
      <c r="FE124" s="124"/>
      <c r="FF124" s="124"/>
      <c r="FG124" s="124"/>
      <c r="FH124" s="124"/>
      <c r="FI124" s="124"/>
      <c r="FJ124" s="124"/>
      <c r="FK124" s="124"/>
      <c r="FL124" s="124"/>
      <c r="FM124" s="124"/>
      <c r="FN124" s="124"/>
      <c r="FO124" s="124"/>
      <c r="FP124" s="124"/>
      <c r="FQ124" s="124"/>
      <c r="FR124" s="124"/>
      <c r="FS124" s="124"/>
      <c r="FT124" s="124"/>
      <c r="FU124" s="124"/>
      <c r="FV124" s="124"/>
      <c r="FW124" s="124"/>
      <c r="FX124" s="124"/>
      <c r="FY124" s="124"/>
      <c r="FZ124" s="124"/>
      <c r="GA124" s="124"/>
      <c r="GB124" s="124"/>
      <c r="GC124" s="124"/>
      <c r="GD124" s="124"/>
      <c r="GE124" s="124"/>
      <c r="GF124" s="124"/>
      <c r="GG124" s="124"/>
      <c r="GH124" s="124"/>
      <c r="GI124" s="124"/>
      <c r="GJ124" s="124"/>
      <c r="GK124" s="124"/>
      <c r="GL124" s="124"/>
      <c r="GM124" s="124"/>
      <c r="GN124" s="124"/>
      <c r="GO124" s="124"/>
      <c r="GP124" s="124"/>
      <c r="GQ124" s="124"/>
      <c r="GR124" s="124"/>
      <c r="GS124" s="124"/>
      <c r="GT124" s="124"/>
      <c r="GU124" s="124"/>
      <c r="GV124" s="124"/>
      <c r="GW124" s="124"/>
      <c r="GX124" s="124"/>
      <c r="GY124" s="124"/>
      <c r="GZ124" s="124"/>
      <c r="HA124" s="124"/>
      <c r="HB124" s="124"/>
      <c r="HC124" s="124"/>
      <c r="HD124" s="124"/>
      <c r="HE124" s="124"/>
      <c r="HF124" s="124"/>
      <c r="HG124" s="124"/>
      <c r="HH124" s="124"/>
      <c r="HI124" s="124"/>
      <c r="HJ124" s="124"/>
      <c r="HK124" s="124"/>
      <c r="HL124" s="124"/>
      <c r="HM124" s="124"/>
      <c r="HN124" s="124"/>
      <c r="HO124" s="124"/>
      <c r="HP124" s="124"/>
      <c r="HQ124" s="124"/>
      <c r="HR124" s="124"/>
      <c r="HS124" s="124"/>
      <c r="HT124" s="124"/>
      <c r="HU124" s="124"/>
      <c r="HV124" s="124"/>
      <c r="HW124" s="124"/>
      <c r="HX124" s="124"/>
      <c r="HY124" s="124"/>
      <c r="HZ124" s="124"/>
      <c r="IA124" s="124"/>
      <c r="IB124" s="124"/>
      <c r="IC124" s="124"/>
      <c r="ID124" s="124"/>
      <c r="IE124" s="124"/>
      <c r="IF124" s="124"/>
      <c r="IG124" s="124"/>
      <c r="IH124" s="124"/>
      <c r="II124" s="124"/>
      <c r="IJ124" s="124"/>
      <c r="IK124" s="124"/>
      <c r="IL124" s="124"/>
      <c r="IM124" s="124"/>
      <c r="IN124" s="124"/>
      <c r="IO124" s="124"/>
      <c r="IP124" s="124"/>
      <c r="IQ124" s="124"/>
      <c r="IR124" s="124"/>
      <c r="IS124" s="124"/>
      <c r="IT124" s="124"/>
      <c r="IU124" s="124"/>
      <c r="IV124" s="124"/>
    </row>
    <row r="125" spans="1:256" s="122" customFormat="1" ht="15.75">
      <c r="A125" s="222" t="s">
        <v>146</v>
      </c>
      <c r="B125" s="223"/>
      <c r="C125" s="224"/>
      <c r="D125" s="224"/>
      <c r="E125" s="224"/>
      <c r="F125" s="33"/>
      <c r="G125" s="123"/>
      <c r="H125" s="123"/>
      <c r="I125" s="123"/>
      <c r="J125" s="123"/>
      <c r="K125" s="123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/>
      <c r="ET125" s="124"/>
      <c r="EU125" s="124"/>
      <c r="EV125" s="124"/>
      <c r="EW125" s="124"/>
      <c r="EX125" s="124"/>
      <c r="EY125" s="124"/>
      <c r="EZ125" s="124"/>
      <c r="FA125" s="124"/>
      <c r="FB125" s="124"/>
      <c r="FC125" s="124"/>
      <c r="FD125" s="124"/>
      <c r="FE125" s="124"/>
      <c r="FF125" s="124"/>
      <c r="FG125" s="124"/>
      <c r="FH125" s="124"/>
      <c r="FI125" s="124"/>
      <c r="FJ125" s="124"/>
      <c r="FK125" s="124"/>
      <c r="FL125" s="124"/>
      <c r="FM125" s="124"/>
      <c r="FN125" s="124"/>
      <c r="FO125" s="124"/>
      <c r="FP125" s="124"/>
      <c r="FQ125" s="124"/>
      <c r="FR125" s="124"/>
      <c r="FS125" s="124"/>
      <c r="FT125" s="124"/>
      <c r="FU125" s="124"/>
      <c r="FV125" s="124"/>
      <c r="FW125" s="124"/>
      <c r="FX125" s="124"/>
      <c r="FY125" s="124"/>
      <c r="FZ125" s="124"/>
      <c r="GA125" s="124"/>
      <c r="GB125" s="124"/>
      <c r="GC125" s="124"/>
      <c r="GD125" s="124"/>
      <c r="GE125" s="124"/>
      <c r="GF125" s="124"/>
      <c r="GG125" s="124"/>
      <c r="GH125" s="124"/>
      <c r="GI125" s="124"/>
      <c r="GJ125" s="124"/>
      <c r="GK125" s="124"/>
      <c r="GL125" s="124"/>
      <c r="GM125" s="124"/>
      <c r="GN125" s="124"/>
      <c r="GO125" s="124"/>
      <c r="GP125" s="124"/>
      <c r="GQ125" s="124"/>
      <c r="GR125" s="124"/>
      <c r="GS125" s="124"/>
      <c r="GT125" s="124"/>
      <c r="GU125" s="124"/>
      <c r="GV125" s="124"/>
      <c r="GW125" s="124"/>
      <c r="GX125" s="124"/>
      <c r="GY125" s="124"/>
      <c r="GZ125" s="124"/>
      <c r="HA125" s="124"/>
      <c r="HB125" s="124"/>
      <c r="HC125" s="124"/>
      <c r="HD125" s="124"/>
      <c r="HE125" s="124"/>
      <c r="HF125" s="124"/>
      <c r="HG125" s="124"/>
      <c r="HH125" s="124"/>
      <c r="HI125" s="124"/>
      <c r="HJ125" s="124"/>
      <c r="HK125" s="124"/>
      <c r="HL125" s="124"/>
      <c r="HM125" s="124"/>
      <c r="HN125" s="124"/>
      <c r="HO125" s="124"/>
      <c r="HP125" s="124"/>
      <c r="HQ125" s="124"/>
      <c r="HR125" s="124"/>
      <c r="HS125" s="124"/>
      <c r="HT125" s="124"/>
      <c r="HU125" s="124"/>
      <c r="HV125" s="124"/>
      <c r="HW125" s="124"/>
      <c r="HX125" s="124"/>
      <c r="HY125" s="124"/>
      <c r="HZ125" s="124"/>
      <c r="IA125" s="124"/>
      <c r="IB125" s="124"/>
      <c r="IC125" s="124"/>
      <c r="ID125" s="124"/>
      <c r="IE125" s="124"/>
      <c r="IF125" s="124"/>
      <c r="IG125" s="124"/>
      <c r="IH125" s="124"/>
      <c r="II125" s="124"/>
      <c r="IJ125" s="124"/>
      <c r="IK125" s="124"/>
      <c r="IL125" s="124"/>
      <c r="IM125" s="124"/>
      <c r="IN125" s="124"/>
      <c r="IO125" s="124"/>
      <c r="IP125" s="124"/>
      <c r="IQ125" s="124"/>
      <c r="IR125" s="124"/>
      <c r="IS125" s="124"/>
      <c r="IT125" s="124"/>
      <c r="IU125" s="124"/>
      <c r="IV125" s="124"/>
    </row>
    <row r="126" spans="1:256" s="122" customFormat="1" ht="15.75">
      <c r="A126" s="225" t="s">
        <v>10</v>
      </c>
      <c r="B126" s="226"/>
      <c r="C126" s="227"/>
      <c r="D126" s="227"/>
      <c r="E126" s="224"/>
      <c r="F126" s="33"/>
      <c r="G126" s="123"/>
      <c r="H126" s="123"/>
      <c r="I126" s="123"/>
      <c r="J126" s="123"/>
      <c r="K126" s="123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24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  <c r="FF126" s="124"/>
      <c r="FG126" s="124"/>
      <c r="FH126" s="124"/>
      <c r="FI126" s="124"/>
      <c r="FJ126" s="124"/>
      <c r="FK126" s="124"/>
      <c r="FL126" s="124"/>
      <c r="FM126" s="124"/>
      <c r="FN126" s="124"/>
      <c r="FO126" s="124"/>
      <c r="FP126" s="124"/>
      <c r="FQ126" s="124"/>
      <c r="FR126" s="124"/>
      <c r="FS126" s="124"/>
      <c r="FT126" s="124"/>
      <c r="FU126" s="124"/>
      <c r="FV126" s="124"/>
      <c r="FW126" s="124"/>
      <c r="FX126" s="124"/>
      <c r="FY126" s="124"/>
      <c r="FZ126" s="124"/>
      <c r="GA126" s="124"/>
      <c r="GB126" s="124"/>
      <c r="GC126" s="124"/>
      <c r="GD126" s="124"/>
      <c r="GE126" s="124"/>
      <c r="GF126" s="124"/>
      <c r="GG126" s="124"/>
      <c r="GH126" s="124"/>
      <c r="GI126" s="124"/>
      <c r="GJ126" s="124"/>
      <c r="GK126" s="124"/>
      <c r="GL126" s="124"/>
      <c r="GM126" s="124"/>
      <c r="GN126" s="124"/>
      <c r="GO126" s="124"/>
      <c r="GP126" s="124"/>
      <c r="GQ126" s="124"/>
      <c r="GR126" s="124"/>
      <c r="GS126" s="124"/>
      <c r="GT126" s="124"/>
      <c r="GU126" s="124"/>
      <c r="GV126" s="124"/>
      <c r="GW126" s="124"/>
      <c r="GX126" s="124"/>
      <c r="GY126" s="124"/>
      <c r="GZ126" s="124"/>
      <c r="HA126" s="124"/>
      <c r="HB126" s="124"/>
      <c r="HC126" s="124"/>
      <c r="HD126" s="124"/>
      <c r="HE126" s="124"/>
      <c r="HF126" s="124"/>
      <c r="HG126" s="124"/>
      <c r="HH126" s="124"/>
      <c r="HI126" s="124"/>
      <c r="HJ126" s="124"/>
      <c r="HK126" s="124"/>
      <c r="HL126" s="124"/>
      <c r="HM126" s="124"/>
      <c r="HN126" s="124"/>
      <c r="HO126" s="124"/>
      <c r="HP126" s="124"/>
      <c r="HQ126" s="124"/>
      <c r="HR126" s="124"/>
      <c r="HS126" s="124"/>
      <c r="HT126" s="124"/>
      <c r="HU126" s="124"/>
      <c r="HV126" s="124"/>
      <c r="HW126" s="124"/>
      <c r="HX126" s="124"/>
      <c r="HY126" s="124"/>
      <c r="HZ126" s="124"/>
      <c r="IA126" s="124"/>
      <c r="IB126" s="124"/>
      <c r="IC126" s="124"/>
      <c r="ID126" s="124"/>
      <c r="IE126" s="124"/>
      <c r="IF126" s="124"/>
      <c r="IG126" s="124"/>
      <c r="IH126" s="124"/>
      <c r="II126" s="124"/>
      <c r="IJ126" s="124"/>
      <c r="IK126" s="124"/>
      <c r="IL126" s="124"/>
      <c r="IM126" s="124"/>
      <c r="IN126" s="124"/>
      <c r="IO126" s="124"/>
      <c r="IP126" s="124"/>
      <c r="IQ126" s="124"/>
      <c r="IR126" s="124"/>
      <c r="IS126" s="124"/>
      <c r="IT126" s="124"/>
      <c r="IU126" s="124"/>
      <c r="IV126" s="124"/>
    </row>
    <row r="127" spans="1:256" s="122" customFormat="1" ht="31.5">
      <c r="A127" s="228" t="s">
        <v>147</v>
      </c>
      <c r="B127" s="229" t="s">
        <v>148</v>
      </c>
      <c r="C127" s="231">
        <v>75322</v>
      </c>
      <c r="D127" s="231">
        <v>848.35</v>
      </c>
      <c r="E127" s="230">
        <f>C127+D127</f>
        <v>76170.35</v>
      </c>
      <c r="F127" s="30" t="s">
        <v>108</v>
      </c>
      <c r="G127" s="123"/>
      <c r="H127" s="123"/>
      <c r="I127" s="123"/>
      <c r="J127" s="123"/>
      <c r="K127" s="123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  <c r="ES127" s="124"/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4"/>
      <c r="FF127" s="124"/>
      <c r="FG127" s="124"/>
      <c r="FH127" s="124"/>
      <c r="FI127" s="124"/>
      <c r="FJ127" s="124"/>
      <c r="FK127" s="124"/>
      <c r="FL127" s="124"/>
      <c r="FM127" s="124"/>
      <c r="FN127" s="124"/>
      <c r="FO127" s="124"/>
      <c r="FP127" s="124"/>
      <c r="FQ127" s="124"/>
      <c r="FR127" s="124"/>
      <c r="FS127" s="124"/>
      <c r="FT127" s="124"/>
      <c r="FU127" s="124"/>
      <c r="FV127" s="124"/>
      <c r="FW127" s="124"/>
      <c r="FX127" s="124"/>
      <c r="FY127" s="124"/>
      <c r="FZ127" s="124"/>
      <c r="GA127" s="124"/>
      <c r="GB127" s="124"/>
      <c r="GC127" s="124"/>
      <c r="GD127" s="124"/>
      <c r="GE127" s="124"/>
      <c r="GF127" s="124"/>
      <c r="GG127" s="124"/>
      <c r="GH127" s="124"/>
      <c r="GI127" s="124"/>
      <c r="GJ127" s="124"/>
      <c r="GK127" s="124"/>
      <c r="GL127" s="124"/>
      <c r="GM127" s="124"/>
      <c r="GN127" s="124"/>
      <c r="GO127" s="124"/>
      <c r="GP127" s="124"/>
      <c r="GQ127" s="124"/>
      <c r="GR127" s="124"/>
      <c r="GS127" s="124"/>
      <c r="GT127" s="124"/>
      <c r="GU127" s="124"/>
      <c r="GV127" s="124"/>
      <c r="GW127" s="124"/>
      <c r="GX127" s="124"/>
      <c r="GY127" s="124"/>
      <c r="GZ127" s="124"/>
      <c r="HA127" s="124"/>
      <c r="HB127" s="124"/>
      <c r="HC127" s="124"/>
      <c r="HD127" s="124"/>
      <c r="HE127" s="124"/>
      <c r="HF127" s="124"/>
      <c r="HG127" s="124"/>
      <c r="HH127" s="124"/>
      <c r="HI127" s="124"/>
      <c r="HJ127" s="124"/>
      <c r="HK127" s="124"/>
      <c r="HL127" s="124"/>
      <c r="HM127" s="124"/>
      <c r="HN127" s="124"/>
      <c r="HO127" s="124"/>
      <c r="HP127" s="124"/>
      <c r="HQ127" s="124"/>
      <c r="HR127" s="124"/>
      <c r="HS127" s="124"/>
      <c r="HT127" s="124"/>
      <c r="HU127" s="124"/>
      <c r="HV127" s="124"/>
      <c r="HW127" s="124"/>
      <c r="HX127" s="124"/>
      <c r="HY127" s="124"/>
      <c r="HZ127" s="124"/>
      <c r="IA127" s="124"/>
      <c r="IB127" s="124"/>
      <c r="IC127" s="124"/>
      <c r="ID127" s="124"/>
      <c r="IE127" s="124"/>
      <c r="IF127" s="124"/>
      <c r="IG127" s="124"/>
      <c r="IH127" s="124"/>
      <c r="II127" s="124"/>
      <c r="IJ127" s="124"/>
      <c r="IK127" s="124"/>
      <c r="IL127" s="124"/>
      <c r="IM127" s="124"/>
      <c r="IN127" s="124"/>
      <c r="IO127" s="124"/>
      <c r="IP127" s="124"/>
      <c r="IQ127" s="124"/>
      <c r="IR127" s="124"/>
      <c r="IS127" s="124"/>
      <c r="IT127" s="124"/>
      <c r="IU127" s="124"/>
      <c r="IV127" s="124"/>
    </row>
    <row r="128" spans="1:256" s="122" customFormat="1" ht="15.75">
      <c r="A128" s="216" t="s">
        <v>12</v>
      </c>
      <c r="B128" s="217"/>
      <c r="C128" s="201">
        <f>C127</f>
        <v>75322</v>
      </c>
      <c r="D128" s="201">
        <f>D127</f>
        <v>848.35</v>
      </c>
      <c r="E128" s="201">
        <f>E127</f>
        <v>76170.35</v>
      </c>
      <c r="F128" s="33"/>
      <c r="G128" s="123"/>
      <c r="H128" s="123"/>
      <c r="I128" s="123"/>
      <c r="J128" s="123"/>
      <c r="K128" s="123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4"/>
      <c r="DL128" s="124"/>
      <c r="DM128" s="124"/>
      <c r="DN128" s="124"/>
      <c r="DO128" s="124"/>
      <c r="DP128" s="124"/>
      <c r="DQ128" s="124"/>
      <c r="DR128" s="124"/>
      <c r="DS128" s="124"/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/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/>
      <c r="ET128" s="124"/>
      <c r="EU128" s="124"/>
      <c r="EV128" s="124"/>
      <c r="EW128" s="124"/>
      <c r="EX128" s="124"/>
      <c r="EY128" s="124"/>
      <c r="EZ128" s="124"/>
      <c r="FA128" s="124"/>
      <c r="FB128" s="124"/>
      <c r="FC128" s="124"/>
      <c r="FD128" s="124"/>
      <c r="FE128" s="124"/>
      <c r="FF128" s="124"/>
      <c r="FG128" s="124"/>
      <c r="FH128" s="124"/>
      <c r="FI128" s="124"/>
      <c r="FJ128" s="124"/>
      <c r="FK128" s="124"/>
      <c r="FL128" s="124"/>
      <c r="FM128" s="124"/>
      <c r="FN128" s="124"/>
      <c r="FO128" s="124"/>
      <c r="FP128" s="124"/>
      <c r="FQ128" s="124"/>
      <c r="FR128" s="124"/>
      <c r="FS128" s="124"/>
      <c r="FT128" s="124"/>
      <c r="FU128" s="124"/>
      <c r="FV128" s="124"/>
      <c r="FW128" s="124"/>
      <c r="FX128" s="124"/>
      <c r="FY128" s="124"/>
      <c r="FZ128" s="124"/>
      <c r="GA128" s="124"/>
      <c r="GB128" s="124"/>
      <c r="GC128" s="124"/>
      <c r="GD128" s="124"/>
      <c r="GE128" s="124"/>
      <c r="GF128" s="124"/>
      <c r="GG128" s="124"/>
      <c r="GH128" s="124"/>
      <c r="GI128" s="124"/>
      <c r="GJ128" s="124"/>
      <c r="GK128" s="124"/>
      <c r="GL128" s="124"/>
      <c r="GM128" s="124"/>
      <c r="GN128" s="124"/>
      <c r="GO128" s="124"/>
      <c r="GP128" s="124"/>
      <c r="GQ128" s="124"/>
      <c r="GR128" s="124"/>
      <c r="GS128" s="124"/>
      <c r="GT128" s="124"/>
      <c r="GU128" s="124"/>
      <c r="GV128" s="124"/>
      <c r="GW128" s="124"/>
      <c r="GX128" s="124"/>
      <c r="GY128" s="124"/>
      <c r="GZ128" s="124"/>
      <c r="HA128" s="124"/>
      <c r="HB128" s="124"/>
      <c r="HC128" s="124"/>
      <c r="HD128" s="124"/>
      <c r="HE128" s="124"/>
      <c r="HF128" s="124"/>
      <c r="HG128" s="124"/>
      <c r="HH128" s="124"/>
      <c r="HI128" s="124"/>
      <c r="HJ128" s="124"/>
      <c r="HK128" s="124"/>
      <c r="HL128" s="124"/>
      <c r="HM128" s="124"/>
      <c r="HN128" s="124"/>
      <c r="HO128" s="124"/>
      <c r="HP128" s="124"/>
      <c r="HQ128" s="124"/>
      <c r="HR128" s="124"/>
      <c r="HS128" s="124"/>
      <c r="HT128" s="124"/>
      <c r="HU128" s="124"/>
      <c r="HV128" s="124"/>
      <c r="HW128" s="124"/>
      <c r="HX128" s="124"/>
      <c r="HY128" s="124"/>
      <c r="HZ128" s="124"/>
      <c r="IA128" s="124"/>
      <c r="IB128" s="124"/>
      <c r="IC128" s="124"/>
      <c r="ID128" s="124"/>
      <c r="IE128" s="124"/>
      <c r="IF128" s="124"/>
      <c r="IG128" s="124"/>
      <c r="IH128" s="124"/>
      <c r="II128" s="124"/>
      <c r="IJ128" s="124"/>
      <c r="IK128" s="124"/>
      <c r="IL128" s="124"/>
      <c r="IM128" s="124"/>
      <c r="IN128" s="124"/>
      <c r="IO128" s="124"/>
      <c r="IP128" s="124"/>
      <c r="IQ128" s="124"/>
      <c r="IR128" s="124"/>
      <c r="IS128" s="124"/>
      <c r="IT128" s="124"/>
      <c r="IU128" s="124"/>
      <c r="IV128" s="124"/>
    </row>
    <row r="129" spans="1:256" s="122" customFormat="1" ht="15.75">
      <c r="A129" s="225" t="s">
        <v>123</v>
      </c>
      <c r="B129" s="226"/>
      <c r="C129" s="227"/>
      <c r="D129" s="227"/>
      <c r="E129" s="224"/>
      <c r="F129" s="33"/>
      <c r="G129" s="123"/>
      <c r="H129" s="123"/>
      <c r="I129" s="123"/>
      <c r="J129" s="123"/>
      <c r="K129" s="123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  <c r="EG129" s="124"/>
      <c r="EH129" s="124"/>
      <c r="EI129" s="124"/>
      <c r="EJ129" s="124"/>
      <c r="EK129" s="124"/>
      <c r="EL129" s="124"/>
      <c r="EM129" s="124"/>
      <c r="EN129" s="124"/>
      <c r="EO129" s="124"/>
      <c r="EP129" s="124"/>
      <c r="EQ129" s="124"/>
      <c r="ER129" s="124"/>
      <c r="ES129" s="124"/>
      <c r="ET129" s="124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4"/>
      <c r="FF129" s="124"/>
      <c r="FG129" s="124"/>
      <c r="FH129" s="124"/>
      <c r="FI129" s="124"/>
      <c r="FJ129" s="124"/>
      <c r="FK129" s="124"/>
      <c r="FL129" s="124"/>
      <c r="FM129" s="124"/>
      <c r="FN129" s="124"/>
      <c r="FO129" s="124"/>
      <c r="FP129" s="124"/>
      <c r="FQ129" s="124"/>
      <c r="FR129" s="124"/>
      <c r="FS129" s="124"/>
      <c r="FT129" s="124"/>
      <c r="FU129" s="124"/>
      <c r="FV129" s="124"/>
      <c r="FW129" s="124"/>
      <c r="FX129" s="124"/>
      <c r="FY129" s="124"/>
      <c r="FZ129" s="124"/>
      <c r="GA129" s="124"/>
      <c r="GB129" s="124"/>
      <c r="GC129" s="124"/>
      <c r="GD129" s="124"/>
      <c r="GE129" s="124"/>
      <c r="GF129" s="124"/>
      <c r="GG129" s="124"/>
      <c r="GH129" s="124"/>
      <c r="GI129" s="124"/>
      <c r="GJ129" s="124"/>
      <c r="GK129" s="124"/>
      <c r="GL129" s="124"/>
      <c r="GM129" s="124"/>
      <c r="GN129" s="124"/>
      <c r="GO129" s="124"/>
      <c r="GP129" s="124"/>
      <c r="GQ129" s="124"/>
      <c r="GR129" s="124"/>
      <c r="GS129" s="124"/>
      <c r="GT129" s="124"/>
      <c r="GU129" s="124"/>
      <c r="GV129" s="124"/>
      <c r="GW129" s="124"/>
      <c r="GX129" s="124"/>
      <c r="GY129" s="124"/>
      <c r="GZ129" s="124"/>
      <c r="HA129" s="124"/>
      <c r="HB129" s="124"/>
      <c r="HC129" s="124"/>
      <c r="HD129" s="124"/>
      <c r="HE129" s="124"/>
      <c r="HF129" s="124"/>
      <c r="HG129" s="124"/>
      <c r="HH129" s="124"/>
      <c r="HI129" s="124"/>
      <c r="HJ129" s="124"/>
      <c r="HK129" s="124"/>
      <c r="HL129" s="124"/>
      <c r="HM129" s="124"/>
      <c r="HN129" s="124"/>
      <c r="HO129" s="124"/>
      <c r="HP129" s="124"/>
      <c r="HQ129" s="124"/>
      <c r="HR129" s="124"/>
      <c r="HS129" s="124"/>
      <c r="HT129" s="124"/>
      <c r="HU129" s="124"/>
      <c r="HV129" s="124"/>
      <c r="HW129" s="124"/>
      <c r="HX129" s="124"/>
      <c r="HY129" s="124"/>
      <c r="HZ129" s="124"/>
      <c r="IA129" s="124"/>
      <c r="IB129" s="124"/>
      <c r="IC129" s="124"/>
      <c r="ID129" s="124"/>
      <c r="IE129" s="124"/>
      <c r="IF129" s="124"/>
      <c r="IG129" s="124"/>
      <c r="IH129" s="124"/>
      <c r="II129" s="124"/>
      <c r="IJ129" s="124"/>
      <c r="IK129" s="124"/>
      <c r="IL129" s="124"/>
      <c r="IM129" s="124"/>
      <c r="IN129" s="124"/>
      <c r="IO129" s="124"/>
      <c r="IP129" s="124"/>
      <c r="IQ129" s="124"/>
      <c r="IR129" s="124"/>
      <c r="IS129" s="124"/>
      <c r="IT129" s="124"/>
      <c r="IU129" s="124"/>
      <c r="IV129" s="124"/>
    </row>
    <row r="130" spans="1:256" s="122" customFormat="1" ht="31.5">
      <c r="A130" s="228" t="s">
        <v>147</v>
      </c>
      <c r="B130" s="229" t="s">
        <v>148</v>
      </c>
      <c r="C130" s="231">
        <v>69160</v>
      </c>
      <c r="D130" s="231">
        <v>3574.56</v>
      </c>
      <c r="E130" s="230">
        <f>C130+D130</f>
        <v>72734.56</v>
      </c>
      <c r="F130" s="30" t="s">
        <v>108</v>
      </c>
      <c r="G130" s="123"/>
      <c r="H130" s="123"/>
      <c r="I130" s="123"/>
      <c r="J130" s="123"/>
      <c r="K130" s="123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24"/>
      <c r="DG130" s="124"/>
      <c r="DH130" s="124"/>
      <c r="DI130" s="124"/>
      <c r="DJ130" s="124"/>
      <c r="DK130" s="124"/>
      <c r="DL130" s="124"/>
      <c r="DM130" s="124"/>
      <c r="DN130" s="124"/>
      <c r="DO130" s="124"/>
      <c r="DP130" s="124"/>
      <c r="DQ130" s="124"/>
      <c r="DR130" s="124"/>
      <c r="DS130" s="124"/>
      <c r="DT130" s="124"/>
      <c r="DU130" s="124"/>
      <c r="DV130" s="124"/>
      <c r="DW130" s="124"/>
      <c r="DX130" s="124"/>
      <c r="DY130" s="124"/>
      <c r="DZ130" s="124"/>
      <c r="EA130" s="124"/>
      <c r="EB130" s="124"/>
      <c r="EC130" s="124"/>
      <c r="ED130" s="124"/>
      <c r="EE130" s="124"/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  <c r="FE130" s="124"/>
      <c r="FF130" s="124"/>
      <c r="FG130" s="124"/>
      <c r="FH130" s="124"/>
      <c r="FI130" s="124"/>
      <c r="FJ130" s="124"/>
      <c r="FK130" s="124"/>
      <c r="FL130" s="124"/>
      <c r="FM130" s="124"/>
      <c r="FN130" s="124"/>
      <c r="FO130" s="124"/>
      <c r="FP130" s="124"/>
      <c r="FQ130" s="124"/>
      <c r="FR130" s="124"/>
      <c r="FS130" s="124"/>
      <c r="FT130" s="124"/>
      <c r="FU130" s="124"/>
      <c r="FV130" s="124"/>
      <c r="FW130" s="124"/>
      <c r="FX130" s="124"/>
      <c r="FY130" s="124"/>
      <c r="FZ130" s="124"/>
      <c r="GA130" s="124"/>
      <c r="GB130" s="124"/>
      <c r="GC130" s="124"/>
      <c r="GD130" s="124"/>
      <c r="GE130" s="124"/>
      <c r="GF130" s="124"/>
      <c r="GG130" s="124"/>
      <c r="GH130" s="124"/>
      <c r="GI130" s="124"/>
      <c r="GJ130" s="124"/>
      <c r="GK130" s="124"/>
      <c r="GL130" s="124"/>
      <c r="GM130" s="124"/>
      <c r="GN130" s="124"/>
      <c r="GO130" s="124"/>
      <c r="GP130" s="124"/>
      <c r="GQ130" s="124"/>
      <c r="GR130" s="124"/>
      <c r="GS130" s="124"/>
      <c r="GT130" s="124"/>
      <c r="GU130" s="124"/>
      <c r="GV130" s="124"/>
      <c r="GW130" s="124"/>
      <c r="GX130" s="124"/>
      <c r="GY130" s="124"/>
      <c r="GZ130" s="124"/>
      <c r="HA130" s="124"/>
      <c r="HB130" s="124"/>
      <c r="HC130" s="124"/>
      <c r="HD130" s="124"/>
      <c r="HE130" s="124"/>
      <c r="HF130" s="124"/>
      <c r="HG130" s="124"/>
      <c r="HH130" s="124"/>
      <c r="HI130" s="124"/>
      <c r="HJ130" s="124"/>
      <c r="HK130" s="124"/>
      <c r="HL130" s="124"/>
      <c r="HM130" s="124"/>
      <c r="HN130" s="124"/>
      <c r="HO130" s="124"/>
      <c r="HP130" s="124"/>
      <c r="HQ130" s="124"/>
      <c r="HR130" s="124"/>
      <c r="HS130" s="124"/>
      <c r="HT130" s="124"/>
      <c r="HU130" s="124"/>
      <c r="HV130" s="124"/>
      <c r="HW130" s="124"/>
      <c r="HX130" s="124"/>
      <c r="HY130" s="124"/>
      <c r="HZ130" s="124"/>
      <c r="IA130" s="124"/>
      <c r="IB130" s="124"/>
      <c r="IC130" s="124"/>
      <c r="ID130" s="124"/>
      <c r="IE130" s="124"/>
      <c r="IF130" s="124"/>
      <c r="IG130" s="124"/>
      <c r="IH130" s="124"/>
      <c r="II130" s="124"/>
      <c r="IJ130" s="124"/>
      <c r="IK130" s="124"/>
      <c r="IL130" s="124"/>
      <c r="IM130" s="124"/>
      <c r="IN130" s="124"/>
      <c r="IO130" s="124"/>
      <c r="IP130" s="124"/>
      <c r="IQ130" s="124"/>
      <c r="IR130" s="124"/>
      <c r="IS130" s="124"/>
      <c r="IT130" s="124"/>
      <c r="IU130" s="124"/>
      <c r="IV130" s="124"/>
    </row>
    <row r="131" spans="1:256" s="122" customFormat="1" ht="15.75">
      <c r="A131" s="216" t="s">
        <v>144</v>
      </c>
      <c r="B131" s="217"/>
      <c r="C131" s="201">
        <f>C130</f>
        <v>69160</v>
      </c>
      <c r="D131" s="201">
        <f>D130</f>
        <v>3574.56</v>
      </c>
      <c r="E131" s="201">
        <f>E130</f>
        <v>72734.56</v>
      </c>
      <c r="F131" s="33"/>
      <c r="G131" s="123"/>
      <c r="H131" s="123"/>
      <c r="I131" s="123"/>
      <c r="J131" s="123"/>
      <c r="K131" s="123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4"/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4"/>
      <c r="EF131" s="124"/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4"/>
      <c r="ES131" s="124"/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4"/>
      <c r="FF131" s="124"/>
      <c r="FG131" s="124"/>
      <c r="FH131" s="124"/>
      <c r="FI131" s="124"/>
      <c r="FJ131" s="124"/>
      <c r="FK131" s="124"/>
      <c r="FL131" s="124"/>
      <c r="FM131" s="124"/>
      <c r="FN131" s="124"/>
      <c r="FO131" s="124"/>
      <c r="FP131" s="124"/>
      <c r="FQ131" s="124"/>
      <c r="FR131" s="124"/>
      <c r="FS131" s="124"/>
      <c r="FT131" s="124"/>
      <c r="FU131" s="124"/>
      <c r="FV131" s="124"/>
      <c r="FW131" s="124"/>
      <c r="FX131" s="124"/>
      <c r="FY131" s="124"/>
      <c r="FZ131" s="124"/>
      <c r="GA131" s="124"/>
      <c r="GB131" s="124"/>
      <c r="GC131" s="124"/>
      <c r="GD131" s="124"/>
      <c r="GE131" s="124"/>
      <c r="GF131" s="124"/>
      <c r="GG131" s="124"/>
      <c r="GH131" s="124"/>
      <c r="GI131" s="124"/>
      <c r="GJ131" s="124"/>
      <c r="GK131" s="124"/>
      <c r="GL131" s="124"/>
      <c r="GM131" s="124"/>
      <c r="GN131" s="124"/>
      <c r="GO131" s="124"/>
      <c r="GP131" s="124"/>
      <c r="GQ131" s="124"/>
      <c r="GR131" s="124"/>
      <c r="GS131" s="124"/>
      <c r="GT131" s="124"/>
      <c r="GU131" s="124"/>
      <c r="GV131" s="124"/>
      <c r="GW131" s="124"/>
      <c r="GX131" s="124"/>
      <c r="GY131" s="124"/>
      <c r="GZ131" s="124"/>
      <c r="HA131" s="124"/>
      <c r="HB131" s="124"/>
      <c r="HC131" s="124"/>
      <c r="HD131" s="124"/>
      <c r="HE131" s="124"/>
      <c r="HF131" s="124"/>
      <c r="HG131" s="124"/>
      <c r="HH131" s="124"/>
      <c r="HI131" s="124"/>
      <c r="HJ131" s="124"/>
      <c r="HK131" s="124"/>
      <c r="HL131" s="124"/>
      <c r="HM131" s="124"/>
      <c r="HN131" s="124"/>
      <c r="HO131" s="124"/>
      <c r="HP131" s="124"/>
      <c r="HQ131" s="124"/>
      <c r="HR131" s="124"/>
      <c r="HS131" s="124"/>
      <c r="HT131" s="124"/>
      <c r="HU131" s="124"/>
      <c r="HV131" s="124"/>
      <c r="HW131" s="124"/>
      <c r="HX131" s="124"/>
      <c r="HY131" s="124"/>
      <c r="HZ131" s="124"/>
      <c r="IA131" s="124"/>
      <c r="IB131" s="124"/>
      <c r="IC131" s="124"/>
      <c r="ID131" s="124"/>
      <c r="IE131" s="124"/>
      <c r="IF131" s="124"/>
      <c r="IG131" s="124"/>
      <c r="IH131" s="124"/>
      <c r="II131" s="124"/>
      <c r="IJ131" s="124"/>
      <c r="IK131" s="124"/>
      <c r="IL131" s="124"/>
      <c r="IM131" s="124"/>
      <c r="IN131" s="124"/>
      <c r="IO131" s="124"/>
      <c r="IP131" s="124"/>
      <c r="IQ131" s="124"/>
      <c r="IR131" s="124"/>
      <c r="IS131" s="124"/>
      <c r="IT131" s="124"/>
      <c r="IU131" s="124"/>
      <c r="IV131" s="124"/>
    </row>
    <row r="132" spans="1:256" s="122" customFormat="1" ht="15.75">
      <c r="A132" s="225" t="s">
        <v>124</v>
      </c>
      <c r="B132" s="226"/>
      <c r="C132" s="227"/>
      <c r="D132" s="227"/>
      <c r="E132" s="224"/>
      <c r="F132" s="33"/>
      <c r="G132" s="123"/>
      <c r="H132" s="123"/>
      <c r="I132" s="123"/>
      <c r="J132" s="123"/>
      <c r="K132" s="123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  <c r="DT132" s="124"/>
      <c r="DU132" s="124"/>
      <c r="DV132" s="124"/>
      <c r="DW132" s="124"/>
      <c r="DX132" s="124"/>
      <c r="DY132" s="124"/>
      <c r="DZ132" s="124"/>
      <c r="EA132" s="124"/>
      <c r="EB132" s="124"/>
      <c r="EC132" s="124"/>
      <c r="ED132" s="124"/>
      <c r="EE132" s="124"/>
      <c r="EF132" s="124"/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/>
      <c r="ET132" s="124"/>
      <c r="EU132" s="124"/>
      <c r="EV132" s="124"/>
      <c r="EW132" s="124"/>
      <c r="EX132" s="124"/>
      <c r="EY132" s="124"/>
      <c r="EZ132" s="124"/>
      <c r="FA132" s="124"/>
      <c r="FB132" s="124"/>
      <c r="FC132" s="124"/>
      <c r="FD132" s="124"/>
      <c r="FE132" s="124"/>
      <c r="FF132" s="124"/>
      <c r="FG132" s="124"/>
      <c r="FH132" s="124"/>
      <c r="FI132" s="124"/>
      <c r="FJ132" s="124"/>
      <c r="FK132" s="124"/>
      <c r="FL132" s="124"/>
      <c r="FM132" s="124"/>
      <c r="FN132" s="124"/>
      <c r="FO132" s="124"/>
      <c r="FP132" s="124"/>
      <c r="FQ132" s="124"/>
      <c r="FR132" s="124"/>
      <c r="FS132" s="124"/>
      <c r="FT132" s="124"/>
      <c r="FU132" s="124"/>
      <c r="FV132" s="124"/>
      <c r="FW132" s="124"/>
      <c r="FX132" s="124"/>
      <c r="FY132" s="124"/>
      <c r="FZ132" s="124"/>
      <c r="GA132" s="124"/>
      <c r="GB132" s="124"/>
      <c r="GC132" s="124"/>
      <c r="GD132" s="124"/>
      <c r="GE132" s="124"/>
      <c r="GF132" s="124"/>
      <c r="GG132" s="124"/>
      <c r="GH132" s="124"/>
      <c r="GI132" s="124"/>
      <c r="GJ132" s="124"/>
      <c r="GK132" s="124"/>
      <c r="GL132" s="124"/>
      <c r="GM132" s="124"/>
      <c r="GN132" s="124"/>
      <c r="GO132" s="124"/>
      <c r="GP132" s="124"/>
      <c r="GQ132" s="124"/>
      <c r="GR132" s="124"/>
      <c r="GS132" s="124"/>
      <c r="GT132" s="124"/>
      <c r="GU132" s="124"/>
      <c r="GV132" s="124"/>
      <c r="GW132" s="124"/>
      <c r="GX132" s="124"/>
      <c r="GY132" s="124"/>
      <c r="GZ132" s="124"/>
      <c r="HA132" s="124"/>
      <c r="HB132" s="124"/>
      <c r="HC132" s="124"/>
      <c r="HD132" s="124"/>
      <c r="HE132" s="124"/>
      <c r="HF132" s="124"/>
      <c r="HG132" s="124"/>
      <c r="HH132" s="124"/>
      <c r="HI132" s="124"/>
      <c r="HJ132" s="124"/>
      <c r="HK132" s="124"/>
      <c r="HL132" s="124"/>
      <c r="HM132" s="124"/>
      <c r="HN132" s="124"/>
      <c r="HO132" s="124"/>
      <c r="HP132" s="124"/>
      <c r="HQ132" s="124"/>
      <c r="HR132" s="124"/>
      <c r="HS132" s="124"/>
      <c r="HT132" s="124"/>
      <c r="HU132" s="124"/>
      <c r="HV132" s="124"/>
      <c r="HW132" s="124"/>
      <c r="HX132" s="124"/>
      <c r="HY132" s="124"/>
      <c r="HZ132" s="124"/>
      <c r="IA132" s="124"/>
      <c r="IB132" s="124"/>
      <c r="IC132" s="124"/>
      <c r="ID132" s="124"/>
      <c r="IE132" s="124"/>
      <c r="IF132" s="124"/>
      <c r="IG132" s="124"/>
      <c r="IH132" s="124"/>
      <c r="II132" s="124"/>
      <c r="IJ132" s="124"/>
      <c r="IK132" s="124"/>
      <c r="IL132" s="124"/>
      <c r="IM132" s="124"/>
      <c r="IN132" s="124"/>
      <c r="IO132" s="124"/>
      <c r="IP132" s="124"/>
      <c r="IQ132" s="124"/>
      <c r="IR132" s="124"/>
      <c r="IS132" s="124"/>
      <c r="IT132" s="124"/>
      <c r="IU132" s="124"/>
      <c r="IV132" s="124"/>
    </row>
    <row r="133" spans="1:256" s="122" customFormat="1" ht="31.5">
      <c r="A133" s="228" t="s">
        <v>147</v>
      </c>
      <c r="B133" s="229" t="s">
        <v>148</v>
      </c>
      <c r="C133" s="231">
        <v>69160</v>
      </c>
      <c r="D133" s="231">
        <v>3574.56</v>
      </c>
      <c r="E133" s="230">
        <f>C133+D133</f>
        <v>72734.56</v>
      </c>
      <c r="F133" s="30" t="s">
        <v>108</v>
      </c>
      <c r="G133" s="123"/>
      <c r="H133" s="123"/>
      <c r="I133" s="123"/>
      <c r="J133" s="123"/>
      <c r="K133" s="123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/>
      <c r="EG133" s="124"/>
      <c r="EH133" s="124"/>
      <c r="EI133" s="124"/>
      <c r="EJ133" s="124"/>
      <c r="EK133" s="124"/>
      <c r="EL133" s="124"/>
      <c r="EM133" s="124"/>
      <c r="EN133" s="124"/>
      <c r="EO133" s="124"/>
      <c r="EP133" s="124"/>
      <c r="EQ133" s="124"/>
      <c r="ER133" s="124"/>
      <c r="ES133" s="124"/>
      <c r="ET133" s="124"/>
      <c r="EU133" s="124"/>
      <c r="EV133" s="124"/>
      <c r="EW133" s="124"/>
      <c r="EX133" s="124"/>
      <c r="EY133" s="124"/>
      <c r="EZ133" s="124"/>
      <c r="FA133" s="124"/>
      <c r="FB133" s="124"/>
      <c r="FC133" s="124"/>
      <c r="FD133" s="124"/>
      <c r="FE133" s="124"/>
      <c r="FF133" s="124"/>
      <c r="FG133" s="124"/>
      <c r="FH133" s="124"/>
      <c r="FI133" s="124"/>
      <c r="FJ133" s="124"/>
      <c r="FK133" s="124"/>
      <c r="FL133" s="124"/>
      <c r="FM133" s="124"/>
      <c r="FN133" s="124"/>
      <c r="FO133" s="124"/>
      <c r="FP133" s="124"/>
      <c r="FQ133" s="124"/>
      <c r="FR133" s="124"/>
      <c r="FS133" s="124"/>
      <c r="FT133" s="124"/>
      <c r="FU133" s="124"/>
      <c r="FV133" s="124"/>
      <c r="FW133" s="124"/>
      <c r="FX133" s="124"/>
      <c r="FY133" s="124"/>
      <c r="FZ133" s="124"/>
      <c r="GA133" s="124"/>
      <c r="GB133" s="124"/>
      <c r="GC133" s="124"/>
      <c r="GD133" s="124"/>
      <c r="GE133" s="124"/>
      <c r="GF133" s="124"/>
      <c r="GG133" s="124"/>
      <c r="GH133" s="124"/>
      <c r="GI133" s="124"/>
      <c r="GJ133" s="124"/>
      <c r="GK133" s="124"/>
      <c r="GL133" s="124"/>
      <c r="GM133" s="124"/>
      <c r="GN133" s="124"/>
      <c r="GO133" s="124"/>
      <c r="GP133" s="124"/>
      <c r="GQ133" s="124"/>
      <c r="GR133" s="124"/>
      <c r="GS133" s="124"/>
      <c r="GT133" s="124"/>
      <c r="GU133" s="124"/>
      <c r="GV133" s="124"/>
      <c r="GW133" s="124"/>
      <c r="GX133" s="124"/>
      <c r="GY133" s="124"/>
      <c r="GZ133" s="124"/>
      <c r="HA133" s="124"/>
      <c r="HB133" s="124"/>
      <c r="HC133" s="124"/>
      <c r="HD133" s="124"/>
      <c r="HE133" s="124"/>
      <c r="HF133" s="124"/>
      <c r="HG133" s="124"/>
      <c r="HH133" s="124"/>
      <c r="HI133" s="124"/>
      <c r="HJ133" s="124"/>
      <c r="HK133" s="124"/>
      <c r="HL133" s="124"/>
      <c r="HM133" s="124"/>
      <c r="HN133" s="124"/>
      <c r="HO133" s="124"/>
      <c r="HP133" s="124"/>
      <c r="HQ133" s="124"/>
      <c r="HR133" s="124"/>
      <c r="HS133" s="124"/>
      <c r="HT133" s="124"/>
      <c r="HU133" s="124"/>
      <c r="HV133" s="124"/>
      <c r="HW133" s="124"/>
      <c r="HX133" s="124"/>
      <c r="HY133" s="124"/>
      <c r="HZ133" s="124"/>
      <c r="IA133" s="124"/>
      <c r="IB133" s="124"/>
      <c r="IC133" s="124"/>
      <c r="ID133" s="124"/>
      <c r="IE133" s="124"/>
      <c r="IF133" s="124"/>
      <c r="IG133" s="124"/>
      <c r="IH133" s="124"/>
      <c r="II133" s="124"/>
      <c r="IJ133" s="124"/>
      <c r="IK133" s="124"/>
      <c r="IL133" s="124"/>
      <c r="IM133" s="124"/>
      <c r="IN133" s="124"/>
      <c r="IO133" s="124"/>
      <c r="IP133" s="124"/>
      <c r="IQ133" s="124"/>
      <c r="IR133" s="124"/>
      <c r="IS133" s="124"/>
      <c r="IT133" s="124"/>
      <c r="IU133" s="124"/>
      <c r="IV133" s="124"/>
    </row>
    <row r="134" spans="1:256" s="11" customFormat="1" ht="15.75">
      <c r="A134" s="216" t="s">
        <v>133</v>
      </c>
      <c r="B134" s="217"/>
      <c r="C134" s="201">
        <f>C133</f>
        <v>69160</v>
      </c>
      <c r="D134" s="201">
        <f>D133</f>
        <v>3574.56</v>
      </c>
      <c r="E134" s="201">
        <f>E133</f>
        <v>72734.56</v>
      </c>
      <c r="F134" s="33"/>
      <c r="G134" s="14"/>
      <c r="H134" s="12"/>
      <c r="I134" s="12"/>
      <c r="J134" s="12"/>
      <c r="K134" s="12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s="11" customFormat="1" ht="15.75">
      <c r="A135" s="35"/>
      <c r="B135" s="36"/>
      <c r="C135" s="37"/>
      <c r="D135" s="37"/>
      <c r="E135" s="37"/>
      <c r="F135" s="34"/>
      <c r="G135" s="14"/>
      <c r="H135" s="12"/>
      <c r="I135" s="12"/>
      <c r="J135" s="12"/>
      <c r="K135" s="12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11" s="7" customFormat="1" ht="36.75" customHeight="1">
      <c r="A136" s="38" t="s">
        <v>29</v>
      </c>
      <c r="B136" s="39"/>
      <c r="C136" s="40"/>
      <c r="D136" s="41"/>
      <c r="E136" s="42" t="s">
        <v>30</v>
      </c>
      <c r="F136" s="32"/>
      <c r="G136" s="9"/>
      <c r="H136" s="9"/>
      <c r="I136" s="9"/>
      <c r="J136" s="9"/>
      <c r="K136" s="9"/>
    </row>
    <row r="137" spans="1:6" ht="18.75">
      <c r="A137" s="38"/>
      <c r="B137" s="43"/>
      <c r="C137" s="41"/>
      <c r="D137" s="41"/>
      <c r="E137" s="44"/>
      <c r="F137" s="32"/>
    </row>
    <row r="138" spans="1:11" ht="36" customHeight="1">
      <c r="A138" s="38"/>
      <c r="B138" s="43"/>
      <c r="C138" s="41"/>
      <c r="D138" s="45"/>
      <c r="E138" s="44"/>
      <c r="F138" s="32"/>
      <c r="G138" s="1"/>
      <c r="H138" s="1"/>
      <c r="I138" s="1"/>
      <c r="J138" s="1"/>
      <c r="K138" s="1"/>
    </row>
    <row r="139" spans="1:11" ht="36" customHeight="1">
      <c r="A139" s="46"/>
      <c r="B139" s="43"/>
      <c r="C139" s="41"/>
      <c r="D139" s="45"/>
      <c r="E139" s="44"/>
      <c r="F139" s="32"/>
      <c r="G139" s="1"/>
      <c r="H139" s="1"/>
      <c r="I139" s="1"/>
      <c r="J139" s="1"/>
      <c r="K139" s="1"/>
    </row>
    <row r="140" spans="1:11" ht="36" customHeight="1">
      <c r="A140" s="47"/>
      <c r="B140" s="43"/>
      <c r="C140" s="41"/>
      <c r="D140" s="45"/>
      <c r="E140" s="44"/>
      <c r="F140" s="32"/>
      <c r="G140" s="1"/>
      <c r="H140" s="1"/>
      <c r="I140" s="1"/>
      <c r="J140" s="1"/>
      <c r="K140" s="1"/>
    </row>
    <row r="141" spans="1:11" ht="36" customHeight="1">
      <c r="A141" s="48"/>
      <c r="B141" s="43"/>
      <c r="C141" s="41"/>
      <c r="D141" s="45"/>
      <c r="E141" s="44"/>
      <c r="F141" s="32"/>
      <c r="G141" s="1"/>
      <c r="H141" s="1"/>
      <c r="I141" s="1"/>
      <c r="J141" s="1"/>
      <c r="K141" s="1"/>
    </row>
    <row r="142" spans="1:11" ht="36" customHeight="1">
      <c r="A142" s="49"/>
      <c r="B142" s="43"/>
      <c r="C142" s="41"/>
      <c r="D142" s="45"/>
      <c r="E142" s="44"/>
      <c r="F142" s="32"/>
      <c r="G142" s="1"/>
      <c r="H142" s="1"/>
      <c r="I142" s="1"/>
      <c r="J142" s="1"/>
      <c r="K142" s="1"/>
    </row>
    <row r="143" spans="1:11" ht="36" customHeight="1">
      <c r="A143" s="50"/>
      <c r="B143" s="43"/>
      <c r="C143" s="41"/>
      <c r="D143" s="45"/>
      <c r="E143" s="44"/>
      <c r="F143" s="32"/>
      <c r="G143" s="1"/>
      <c r="H143" s="1"/>
      <c r="I143" s="1"/>
      <c r="J143" s="1"/>
      <c r="K143" s="1"/>
    </row>
    <row r="144" spans="1:11" ht="36" customHeight="1">
      <c r="A144" s="48"/>
      <c r="B144" s="43"/>
      <c r="C144" s="44"/>
      <c r="D144" s="44"/>
      <c r="E144" s="44"/>
      <c r="F144" s="32"/>
      <c r="G144" s="1"/>
      <c r="H144" s="1"/>
      <c r="I144" s="1"/>
      <c r="J144" s="1"/>
      <c r="K144" s="1"/>
    </row>
    <row r="145" spans="1:11" ht="36" customHeight="1">
      <c r="A145" s="49"/>
      <c r="B145" s="43"/>
      <c r="C145" s="51"/>
      <c r="D145" s="52"/>
      <c r="E145" s="53"/>
      <c r="F145" s="32"/>
      <c r="G145" s="1"/>
      <c r="H145" s="1"/>
      <c r="I145" s="1"/>
      <c r="J145" s="1"/>
      <c r="K145" s="1"/>
    </row>
    <row r="146" spans="1:11" ht="36" customHeight="1">
      <c r="A146" s="47"/>
      <c r="B146" s="53"/>
      <c r="C146" s="44"/>
      <c r="D146" s="54"/>
      <c r="E146" s="55"/>
      <c r="F146" s="32"/>
      <c r="G146" s="1"/>
      <c r="H146" s="1"/>
      <c r="I146" s="1"/>
      <c r="J146" s="1"/>
      <c r="K146" s="1"/>
    </row>
    <row r="147" spans="1:11" ht="36" customHeight="1">
      <c r="A147" s="47"/>
      <c r="B147" s="56"/>
      <c r="C147" s="44"/>
      <c r="D147" s="54"/>
      <c r="E147" s="55"/>
      <c r="F147" s="32"/>
      <c r="G147" s="1"/>
      <c r="H147" s="1"/>
      <c r="I147" s="1"/>
      <c r="J147" s="1"/>
      <c r="K147" s="1"/>
    </row>
    <row r="148" spans="1:11" ht="261.75" customHeight="1">
      <c r="A148" s="47"/>
      <c r="B148" s="57"/>
      <c r="C148" s="44"/>
      <c r="D148" s="54"/>
      <c r="E148" s="55"/>
      <c r="F148" s="32"/>
      <c r="G148" s="1"/>
      <c r="H148" s="1"/>
      <c r="I148" s="1"/>
      <c r="J148" s="1"/>
      <c r="K148" s="1"/>
    </row>
    <row r="149" spans="1:11" ht="202.5" customHeight="1">
      <c r="A149" s="49"/>
      <c r="B149" s="57"/>
      <c r="C149" s="44"/>
      <c r="D149" s="54"/>
      <c r="E149" s="55"/>
      <c r="F149" s="32"/>
      <c r="G149" s="1"/>
      <c r="H149" s="1"/>
      <c r="I149" s="1"/>
      <c r="J149" s="1"/>
      <c r="K149" s="1"/>
    </row>
    <row r="150" spans="1:11" ht="25.5" customHeight="1">
      <c r="A150" s="48"/>
      <c r="B150" s="58"/>
      <c r="C150" s="44"/>
      <c r="D150" s="54"/>
      <c r="E150" s="55"/>
      <c r="F150" s="32"/>
      <c r="G150" s="1"/>
      <c r="H150" s="1"/>
      <c r="I150" s="1"/>
      <c r="J150" s="1"/>
      <c r="K150" s="1"/>
    </row>
    <row r="151" spans="1:11" ht="27.75" customHeight="1">
      <c r="A151" s="48"/>
      <c r="B151" s="59"/>
      <c r="C151" s="44"/>
      <c r="D151" s="54"/>
      <c r="E151" s="55"/>
      <c r="F151" s="32"/>
      <c r="G151" s="1"/>
      <c r="H151" s="1"/>
      <c r="I151" s="1"/>
      <c r="J151" s="1"/>
      <c r="K151" s="1"/>
    </row>
    <row r="152" spans="1:11" ht="55.5" customHeight="1">
      <c r="A152" s="60"/>
      <c r="B152" s="61"/>
      <c r="C152" s="44"/>
      <c r="D152" s="54"/>
      <c r="E152" s="55"/>
      <c r="F152" s="62"/>
      <c r="G152" s="1"/>
      <c r="H152" s="1"/>
      <c r="I152" s="1"/>
      <c r="J152" s="1"/>
      <c r="K152" s="1"/>
    </row>
    <row r="153" spans="1:11" ht="27" customHeight="1">
      <c r="A153" s="63"/>
      <c r="B153" s="64"/>
      <c r="C153" s="44"/>
      <c r="D153" s="54"/>
      <c r="E153" s="55"/>
      <c r="F153" s="62"/>
      <c r="G153" s="1"/>
      <c r="H153" s="1"/>
      <c r="I153" s="1"/>
      <c r="J153" s="1"/>
      <c r="K153" s="1"/>
    </row>
    <row r="154" spans="1:11" ht="37.5" customHeight="1">
      <c r="A154" s="65"/>
      <c r="B154" s="57"/>
      <c r="C154" s="44"/>
      <c r="D154" s="54"/>
      <c r="E154" s="55"/>
      <c r="F154" s="62"/>
      <c r="G154" s="1"/>
      <c r="H154" s="1"/>
      <c r="I154" s="1"/>
      <c r="J154" s="1"/>
      <c r="K154" s="1"/>
    </row>
    <row r="155" spans="1:11" ht="67.5" customHeight="1">
      <c r="A155" s="66"/>
      <c r="B155" s="67"/>
      <c r="C155" s="44"/>
      <c r="D155" s="54"/>
      <c r="E155" s="55"/>
      <c r="F155" s="62"/>
      <c r="G155" s="1"/>
      <c r="H155" s="1"/>
      <c r="I155" s="1"/>
      <c r="J155" s="1"/>
      <c r="K155" s="1"/>
    </row>
    <row r="156" spans="1:11" ht="37.5" customHeight="1">
      <c r="A156" s="47"/>
      <c r="B156" s="57"/>
      <c r="C156" s="44"/>
      <c r="D156" s="54"/>
      <c r="E156" s="55"/>
      <c r="F156" s="62"/>
      <c r="G156" s="1"/>
      <c r="H156" s="1"/>
      <c r="I156" s="1"/>
      <c r="J156" s="1"/>
      <c r="K156" s="1"/>
    </row>
    <row r="157" spans="1:11" ht="37.5" customHeight="1">
      <c r="A157" s="64"/>
      <c r="B157" s="57"/>
      <c r="C157" s="44"/>
      <c r="D157" s="54"/>
      <c r="E157" s="55"/>
      <c r="F157" s="62"/>
      <c r="G157" s="1"/>
      <c r="H157" s="1"/>
      <c r="I157" s="1"/>
      <c r="J157" s="1"/>
      <c r="K157" s="1"/>
    </row>
    <row r="158" spans="1:11" ht="36" customHeight="1">
      <c r="A158" s="64"/>
      <c r="B158" s="66"/>
      <c r="C158" s="68"/>
      <c r="D158" s="69"/>
      <c r="E158" s="68"/>
      <c r="F158" s="62"/>
      <c r="G158" s="1"/>
      <c r="H158" s="1"/>
      <c r="I158" s="1"/>
      <c r="J158" s="1"/>
      <c r="K158" s="1"/>
    </row>
    <row r="159" spans="1:11" ht="36" customHeight="1">
      <c r="A159" s="64"/>
      <c r="B159" s="70"/>
      <c r="C159" s="41"/>
      <c r="D159" s="71"/>
      <c r="E159" s="41"/>
      <c r="F159" s="62"/>
      <c r="G159" s="1"/>
      <c r="H159" s="1"/>
      <c r="I159" s="1"/>
      <c r="J159" s="1"/>
      <c r="K159" s="1"/>
    </row>
    <row r="160" spans="1:11" ht="36" customHeight="1">
      <c r="A160" s="66"/>
      <c r="B160" s="72"/>
      <c r="C160" s="41"/>
      <c r="D160" s="71"/>
      <c r="E160" s="71"/>
      <c r="F160" s="62"/>
      <c r="G160" s="1"/>
      <c r="H160" s="1"/>
      <c r="I160" s="1"/>
      <c r="J160" s="1"/>
      <c r="K160" s="1"/>
    </row>
    <row r="161" spans="1:11" ht="36" customHeight="1">
      <c r="A161" s="73"/>
      <c r="B161" s="74"/>
      <c r="C161" s="41"/>
      <c r="D161" s="71"/>
      <c r="E161" s="41"/>
      <c r="F161" s="62"/>
      <c r="G161" s="1"/>
      <c r="H161" s="1"/>
      <c r="I161" s="1"/>
      <c r="J161" s="1"/>
      <c r="K161" s="1"/>
    </row>
    <row r="162" spans="1:11" ht="36" customHeight="1">
      <c r="A162" s="75"/>
      <c r="B162" s="74"/>
      <c r="C162" s="41"/>
      <c r="D162" s="71"/>
      <c r="E162" s="71"/>
      <c r="F162" s="62"/>
      <c r="G162" s="1"/>
      <c r="H162" s="1"/>
      <c r="I162" s="1"/>
      <c r="J162" s="1"/>
      <c r="K162" s="1"/>
    </row>
    <row r="163" spans="1:11" ht="36" customHeight="1">
      <c r="A163" s="75"/>
      <c r="B163" s="74"/>
      <c r="C163" s="41"/>
      <c r="D163" s="71"/>
      <c r="E163" s="41"/>
      <c r="F163" s="62"/>
      <c r="G163" s="1"/>
      <c r="H163" s="1"/>
      <c r="I163" s="1"/>
      <c r="J163" s="1"/>
      <c r="K163" s="1"/>
    </row>
    <row r="164" spans="1:256" s="4" customFormat="1" ht="36" customHeight="1">
      <c r="A164" s="66"/>
      <c r="B164" s="74"/>
      <c r="C164" s="41"/>
      <c r="D164" s="71"/>
      <c r="E164" s="41"/>
      <c r="F164" s="62"/>
      <c r="G164" s="1"/>
      <c r="H164" s="1"/>
      <c r="I164" s="1"/>
      <c r="J164" s="1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11" ht="36" customHeight="1">
      <c r="A165" s="76"/>
      <c r="B165" s="74"/>
      <c r="C165" s="41"/>
      <c r="D165" s="71"/>
      <c r="E165" s="41"/>
      <c r="F165" s="62"/>
      <c r="G165" s="1"/>
      <c r="H165" s="1"/>
      <c r="I165" s="1"/>
      <c r="J165" s="1"/>
      <c r="K165" s="1"/>
    </row>
    <row r="166" spans="1:6" ht="15.75">
      <c r="A166" s="77"/>
      <c r="B166" s="78"/>
      <c r="C166" s="41"/>
      <c r="D166" s="71"/>
      <c r="E166" s="41"/>
      <c r="F166" s="62"/>
    </row>
    <row r="167" spans="1:6" ht="15.75">
      <c r="A167" s="79"/>
      <c r="B167" s="78"/>
      <c r="C167" s="41"/>
      <c r="D167" s="71"/>
      <c r="E167" s="41"/>
      <c r="F167" s="62"/>
    </row>
    <row r="168" spans="1:6" ht="15.75">
      <c r="A168" s="80"/>
      <c r="B168" s="78"/>
      <c r="C168" s="41"/>
      <c r="D168" s="71"/>
      <c r="E168" s="41"/>
      <c r="F168" s="62"/>
    </row>
    <row r="169" spans="1:6" ht="24.75" customHeight="1">
      <c r="A169" s="80"/>
      <c r="B169" s="78"/>
      <c r="C169" s="41"/>
      <c r="D169" s="71"/>
      <c r="E169" s="41"/>
      <c r="F169" s="62"/>
    </row>
    <row r="170" spans="1:6" ht="32.25" customHeight="1">
      <c r="A170" s="48"/>
      <c r="B170" s="78"/>
      <c r="C170" s="41"/>
      <c r="D170" s="71"/>
      <c r="E170" s="41"/>
      <c r="F170" s="62"/>
    </row>
    <row r="171" spans="1:6" ht="45" customHeight="1">
      <c r="A171" s="48"/>
      <c r="B171" s="78"/>
      <c r="C171" s="41"/>
      <c r="D171" s="71"/>
      <c r="E171" s="41"/>
      <c r="F171" s="62"/>
    </row>
    <row r="172" spans="1:6" ht="55.5" customHeight="1">
      <c r="A172" s="48"/>
      <c r="B172" s="78"/>
      <c r="C172" s="41"/>
      <c r="D172" s="71"/>
      <c r="E172" s="41"/>
      <c r="F172" s="62"/>
    </row>
    <row r="173" spans="1:6" ht="15.75">
      <c r="A173" s="48"/>
      <c r="B173" s="78"/>
      <c r="C173" s="41"/>
      <c r="D173" s="71"/>
      <c r="E173" s="41"/>
      <c r="F173" s="62"/>
    </row>
    <row r="174" spans="1:6" ht="15.75">
      <c r="A174" s="48"/>
      <c r="B174" s="78"/>
      <c r="C174" s="41"/>
      <c r="D174" s="71"/>
      <c r="E174" s="41"/>
      <c r="F174" s="62"/>
    </row>
    <row r="175" spans="1:6" ht="29.25" customHeight="1">
      <c r="A175" s="48"/>
      <c r="B175" s="78"/>
      <c r="C175" s="41"/>
      <c r="D175" s="71"/>
      <c r="E175" s="41"/>
      <c r="F175" s="62"/>
    </row>
    <row r="176" spans="1:6" ht="29.25" customHeight="1">
      <c r="A176" s="80"/>
      <c r="B176" s="78"/>
      <c r="C176" s="41"/>
      <c r="D176" s="71"/>
      <c r="E176" s="41"/>
      <c r="F176" s="62"/>
    </row>
    <row r="177" spans="1:6" ht="15.75">
      <c r="A177" s="48"/>
      <c r="B177" s="78"/>
      <c r="C177" s="41"/>
      <c r="D177" s="71"/>
      <c r="E177" s="41"/>
      <c r="F177" s="62"/>
    </row>
    <row r="178" spans="1:6" ht="61.5" customHeight="1">
      <c r="A178" s="48"/>
      <c r="B178" s="78"/>
      <c r="C178" s="41"/>
      <c r="D178" s="71"/>
      <c r="E178" s="41"/>
      <c r="F178" s="62"/>
    </row>
    <row r="179" spans="1:6" ht="15.75" customHeight="1">
      <c r="A179" s="80"/>
      <c r="B179" s="78"/>
      <c r="C179" s="41"/>
      <c r="D179" s="71"/>
      <c r="E179" s="41"/>
      <c r="F179" s="62"/>
    </row>
    <row r="180" spans="1:6" ht="76.5" customHeight="1">
      <c r="A180" s="48"/>
      <c r="B180" s="78"/>
      <c r="C180" s="41"/>
      <c r="D180" s="71"/>
      <c r="E180" s="41"/>
      <c r="F180" s="62"/>
    </row>
    <row r="181" spans="1:6" ht="15.75">
      <c r="A181" s="48"/>
      <c r="B181" s="78"/>
      <c r="C181" s="41"/>
      <c r="D181" s="71"/>
      <c r="E181" s="41"/>
      <c r="F181" s="62"/>
    </row>
    <row r="182" spans="1:6" ht="15.75">
      <c r="A182" s="48"/>
      <c r="B182" s="78"/>
      <c r="C182" s="41"/>
      <c r="D182" s="71"/>
      <c r="E182" s="41"/>
      <c r="F182" s="62"/>
    </row>
    <row r="183" spans="1:6" ht="15.75">
      <c r="A183" s="48"/>
      <c r="B183" s="78"/>
      <c r="C183" s="41"/>
      <c r="D183" s="71"/>
      <c r="E183" s="41"/>
      <c r="F183" s="62"/>
    </row>
    <row r="184" spans="1:256" s="2" customFormat="1" ht="15.75">
      <c r="A184" s="80"/>
      <c r="B184" s="78"/>
      <c r="C184" s="41"/>
      <c r="D184" s="71"/>
      <c r="E184" s="41"/>
      <c r="F184" s="6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81"/>
      <c r="B185" s="78"/>
      <c r="C185" s="41"/>
      <c r="D185" s="71"/>
      <c r="E185" s="41"/>
      <c r="F185" s="6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81"/>
      <c r="B186" s="78"/>
      <c r="C186" s="41"/>
      <c r="D186" s="71"/>
      <c r="E186" s="41"/>
      <c r="F186" s="6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48"/>
      <c r="B187" s="78"/>
      <c r="C187" s="41"/>
      <c r="D187" s="71"/>
      <c r="E187" s="41"/>
      <c r="F187" s="6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30.75" customHeight="1">
      <c r="A188" s="48"/>
      <c r="B188" s="78"/>
      <c r="C188" s="41"/>
      <c r="D188" s="71"/>
      <c r="E188" s="41"/>
      <c r="F188" s="6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21.75" customHeight="1">
      <c r="A189" s="48"/>
      <c r="B189" s="78"/>
      <c r="C189" s="41"/>
      <c r="D189" s="71"/>
      <c r="E189" s="41"/>
      <c r="F189" s="6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81"/>
      <c r="B190" s="78"/>
      <c r="C190" s="41"/>
      <c r="D190" s="71"/>
      <c r="E190" s="41"/>
      <c r="F190" s="6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48"/>
      <c r="B191" s="78"/>
      <c r="C191" s="41"/>
      <c r="D191" s="71"/>
      <c r="E191" s="41"/>
      <c r="F191" s="6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48"/>
      <c r="B192" s="78"/>
      <c r="C192" s="41"/>
      <c r="D192" s="71"/>
      <c r="E192" s="41"/>
      <c r="F192" s="6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48"/>
      <c r="B193" s="78"/>
      <c r="C193" s="41"/>
      <c r="D193" s="71"/>
      <c r="E193" s="41"/>
      <c r="F193" s="6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48"/>
      <c r="B194" s="78"/>
      <c r="C194" s="41"/>
      <c r="D194" s="71"/>
      <c r="E194" s="41"/>
      <c r="F194" s="6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48"/>
      <c r="B195" s="78"/>
      <c r="C195" s="41"/>
      <c r="D195" s="71"/>
      <c r="E195" s="41"/>
      <c r="F195" s="6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48"/>
      <c r="B196" s="78"/>
      <c r="C196" s="41"/>
      <c r="D196" s="71"/>
      <c r="E196" s="41"/>
      <c r="F196" s="6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48"/>
      <c r="B197" s="78"/>
      <c r="C197" s="41"/>
      <c r="D197" s="71"/>
      <c r="E197" s="41"/>
      <c r="F197" s="6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48"/>
      <c r="B198" s="78"/>
      <c r="C198" s="41"/>
      <c r="D198" s="71"/>
      <c r="E198" s="41"/>
      <c r="F198" s="6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48"/>
      <c r="B199" s="78"/>
      <c r="C199" s="41"/>
      <c r="D199" s="71"/>
      <c r="E199" s="41"/>
      <c r="F199" s="6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48"/>
      <c r="B200" s="78"/>
      <c r="C200" s="41"/>
      <c r="D200" s="71"/>
      <c r="E200" s="41"/>
      <c r="F200" s="6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48"/>
      <c r="B201" s="78"/>
      <c r="C201" s="41"/>
      <c r="D201" s="71"/>
      <c r="E201" s="41"/>
      <c r="F201" s="6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82"/>
      <c r="B202" s="78"/>
      <c r="C202" s="41"/>
      <c r="D202" s="71"/>
      <c r="E202" s="41"/>
      <c r="F202" s="6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47"/>
      <c r="B203" s="78"/>
      <c r="C203" s="41"/>
      <c r="D203" s="71"/>
      <c r="E203" s="41"/>
      <c r="F203" s="6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48"/>
      <c r="B204" s="78"/>
      <c r="C204" s="41"/>
      <c r="D204" s="71"/>
      <c r="E204" s="41"/>
      <c r="F204" s="6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47"/>
      <c r="B205" s="78"/>
      <c r="C205" s="41"/>
      <c r="D205" s="71"/>
      <c r="E205" s="41"/>
      <c r="F205" s="6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47"/>
      <c r="B206" s="78"/>
      <c r="C206" s="41"/>
      <c r="D206" s="71"/>
      <c r="E206" s="41"/>
      <c r="F206" s="6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48"/>
      <c r="B207" s="78"/>
      <c r="C207" s="41"/>
      <c r="D207" s="71"/>
      <c r="E207" s="41"/>
      <c r="F207" s="6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48"/>
      <c r="B208" s="78"/>
      <c r="C208" s="41"/>
      <c r="D208" s="71"/>
      <c r="E208" s="41"/>
      <c r="F208" s="6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48"/>
      <c r="B209" s="78"/>
      <c r="C209" s="41"/>
      <c r="D209" s="71"/>
      <c r="E209" s="71"/>
      <c r="F209" s="6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48"/>
      <c r="B210" s="78"/>
      <c r="C210" s="41"/>
      <c r="D210" s="71"/>
      <c r="E210" s="71"/>
      <c r="F210" s="6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46"/>
      <c r="B211" s="83"/>
      <c r="C211" s="41"/>
      <c r="D211" s="71"/>
      <c r="E211" s="71"/>
      <c r="F211" s="6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48"/>
      <c r="B212" s="83"/>
      <c r="C212" s="41"/>
      <c r="D212" s="71"/>
      <c r="E212" s="71"/>
      <c r="F212" s="6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48"/>
      <c r="B213" s="83"/>
      <c r="C213" s="41"/>
      <c r="D213" s="71"/>
      <c r="E213" s="71"/>
      <c r="F213" s="6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48"/>
      <c r="B214" s="83"/>
      <c r="C214" s="41"/>
      <c r="D214" s="71"/>
      <c r="E214" s="71"/>
      <c r="F214" s="6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48"/>
      <c r="B215" s="83"/>
      <c r="C215" s="41"/>
      <c r="D215" s="71"/>
      <c r="E215" s="71"/>
      <c r="F215" s="6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48"/>
      <c r="B216" s="83"/>
      <c r="C216" s="41"/>
      <c r="D216" s="71"/>
      <c r="E216" s="71"/>
      <c r="F216" s="8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85"/>
      <c r="B217" s="83"/>
      <c r="C217" s="41"/>
      <c r="D217" s="71"/>
      <c r="E217" s="71"/>
      <c r="F217" s="6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81"/>
      <c r="B218" s="83"/>
      <c r="C218" s="41"/>
      <c r="D218" s="71"/>
      <c r="E218" s="71"/>
      <c r="F218" s="6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86"/>
      <c r="B219" s="83"/>
      <c r="C219" s="41"/>
      <c r="D219" s="71"/>
      <c r="E219" s="71"/>
      <c r="F219" s="6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48"/>
      <c r="B220" s="83"/>
      <c r="C220" s="41"/>
      <c r="D220" s="71"/>
      <c r="E220" s="71"/>
      <c r="F220" s="6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48"/>
      <c r="B221" s="83"/>
      <c r="C221" s="41"/>
      <c r="D221" s="71"/>
      <c r="E221" s="71"/>
      <c r="F221" s="6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49"/>
      <c r="B222" s="83"/>
      <c r="C222" s="41"/>
      <c r="D222" s="87"/>
      <c r="E222" s="87"/>
      <c r="F222" s="6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49"/>
      <c r="B223" s="83"/>
      <c r="C223" s="41"/>
      <c r="D223" s="71"/>
      <c r="E223" s="71"/>
      <c r="F223" s="6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49"/>
      <c r="B224" s="83"/>
      <c r="C224" s="41"/>
      <c r="D224" s="71"/>
      <c r="E224" s="71"/>
      <c r="F224" s="6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80"/>
      <c r="B225" s="83"/>
      <c r="C225" s="41"/>
      <c r="D225" s="71"/>
      <c r="E225" s="71"/>
      <c r="F225" s="6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48"/>
      <c r="B226" s="83"/>
      <c r="C226" s="41"/>
      <c r="D226" s="71"/>
      <c r="E226" s="71"/>
      <c r="F226" s="6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86"/>
      <c r="B227" s="83"/>
      <c r="C227" s="41"/>
      <c r="D227" s="71"/>
      <c r="E227" s="71"/>
      <c r="F227" s="6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80"/>
      <c r="B228" s="83"/>
      <c r="C228" s="41"/>
      <c r="D228" s="71"/>
      <c r="E228" s="71"/>
      <c r="F228" s="6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80"/>
      <c r="B229" s="83"/>
      <c r="C229" s="41"/>
      <c r="D229" s="71"/>
      <c r="E229" s="71"/>
      <c r="F229" s="6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49"/>
      <c r="B230" s="83"/>
      <c r="C230" s="41"/>
      <c r="D230" s="71"/>
      <c r="E230" s="71"/>
      <c r="F230" s="6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2" customFormat="1" ht="15.75">
      <c r="A231" s="80"/>
      <c r="B231" s="83"/>
      <c r="C231" s="41"/>
      <c r="D231" s="71"/>
      <c r="E231" s="71"/>
      <c r="F231" s="6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2" customFormat="1" ht="15.75">
      <c r="A232" s="48"/>
      <c r="B232" s="83"/>
      <c r="C232" s="41"/>
      <c r="D232" s="71"/>
      <c r="E232" s="71"/>
      <c r="F232" s="6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2" customFormat="1" ht="15.75">
      <c r="A233" s="48"/>
      <c r="B233" s="83"/>
      <c r="C233" s="41"/>
      <c r="D233" s="71"/>
      <c r="E233" s="71"/>
      <c r="F233" s="6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2" customFormat="1" ht="15.75">
      <c r="A234" s="48"/>
      <c r="B234" s="83"/>
      <c r="C234" s="41"/>
      <c r="D234" s="71"/>
      <c r="E234" s="71"/>
      <c r="F234" s="6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2" customFormat="1" ht="15.75">
      <c r="A235" s="80"/>
      <c r="B235" s="83"/>
      <c r="C235" s="41"/>
      <c r="D235" s="71"/>
      <c r="E235" s="71"/>
      <c r="F235" s="6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2" customFormat="1" ht="15.75">
      <c r="A236" s="48"/>
      <c r="B236" s="83"/>
      <c r="C236" s="41"/>
      <c r="D236" s="71"/>
      <c r="E236" s="71"/>
      <c r="F236" s="6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2" customFormat="1" ht="15.75">
      <c r="A237" s="88"/>
      <c r="B237" s="83"/>
      <c r="C237" s="41"/>
      <c r="D237" s="71"/>
      <c r="E237" s="71"/>
      <c r="F237" s="6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2" customFormat="1" ht="15.75">
      <c r="A238" s="48"/>
      <c r="B238" s="89"/>
      <c r="C238" s="45"/>
      <c r="D238" s="51"/>
      <c r="E238" s="45"/>
      <c r="F238" s="8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2" customFormat="1" ht="15.75">
      <c r="A239" s="48"/>
      <c r="B239" s="89"/>
      <c r="C239" s="45"/>
      <c r="D239" s="51"/>
      <c r="E239" s="45"/>
      <c r="F239" s="8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2" customFormat="1" ht="15.75">
      <c r="A240" s="48"/>
      <c r="B240" s="89"/>
      <c r="C240" s="45"/>
      <c r="D240" s="51"/>
      <c r="E240" s="45"/>
      <c r="F240" s="8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2" customFormat="1" ht="15.75">
      <c r="A241" s="82"/>
      <c r="B241" s="89"/>
      <c r="C241" s="45"/>
      <c r="D241" s="51"/>
      <c r="E241" s="45"/>
      <c r="F241" s="8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2" customFormat="1" ht="15.75">
      <c r="A242" s="82"/>
      <c r="B242" s="89"/>
      <c r="C242" s="45"/>
      <c r="D242" s="90"/>
      <c r="E242" s="45"/>
      <c r="F242" s="8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2" customFormat="1" ht="15.75">
      <c r="A243" s="85"/>
      <c r="B243" s="91"/>
      <c r="C243" s="45"/>
      <c r="D243" s="51"/>
      <c r="E243" s="45"/>
      <c r="F243" s="8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2" customFormat="1" ht="15.75">
      <c r="A244" s="81"/>
      <c r="B244" s="89"/>
      <c r="C244" s="45"/>
      <c r="D244" s="51"/>
      <c r="E244" s="45"/>
      <c r="F244" s="8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2" customFormat="1" ht="15.75">
      <c r="A245" s="86"/>
      <c r="B245" s="89"/>
      <c r="C245" s="45"/>
      <c r="D245" s="51"/>
      <c r="E245" s="45"/>
      <c r="F245" s="8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2" customFormat="1" ht="15.75">
      <c r="A246" s="49"/>
      <c r="B246" s="92"/>
      <c r="C246" s="45"/>
      <c r="D246" s="51"/>
      <c r="E246" s="45"/>
      <c r="F246" s="8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2" customFormat="1" ht="15.75">
      <c r="A247" s="49"/>
      <c r="B247" s="89"/>
      <c r="C247" s="45"/>
      <c r="D247" s="51"/>
      <c r="E247" s="45"/>
      <c r="F247" s="8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2" customFormat="1" ht="15.75">
      <c r="A248" s="49"/>
      <c r="B248" s="89"/>
      <c r="C248" s="45"/>
      <c r="D248" s="90"/>
      <c r="E248" s="45"/>
      <c r="F248" s="8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2" customFormat="1" ht="15.75">
      <c r="A249" s="48"/>
      <c r="B249" s="93"/>
      <c r="C249" s="45"/>
      <c r="D249" s="51"/>
      <c r="E249" s="45"/>
      <c r="F249" s="8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2" customFormat="1" ht="15.75">
      <c r="A250" s="86"/>
      <c r="B250" s="89"/>
      <c r="C250" s="45"/>
      <c r="D250" s="90"/>
      <c r="E250" s="45"/>
      <c r="F250" s="8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2" customFormat="1" ht="15.75">
      <c r="A251" s="49"/>
      <c r="B251" s="91"/>
      <c r="C251" s="45"/>
      <c r="D251" s="51"/>
      <c r="E251" s="45"/>
      <c r="F251" s="8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2" customFormat="1" ht="15.75">
      <c r="A252" s="49"/>
      <c r="B252" s="89"/>
      <c r="C252" s="45"/>
      <c r="D252" s="45"/>
      <c r="E252" s="45"/>
      <c r="F252" s="8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2" customFormat="1" ht="15.75">
      <c r="A253" s="49"/>
      <c r="B253" s="92"/>
      <c r="C253" s="45"/>
      <c r="D253" s="45"/>
      <c r="E253" s="45"/>
      <c r="F253" s="8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2" customFormat="1" ht="15.75">
      <c r="A254" s="48"/>
      <c r="B254" s="89"/>
      <c r="C254" s="45"/>
      <c r="D254" s="45"/>
      <c r="E254" s="45"/>
      <c r="F254" s="8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2" customFormat="1" ht="15.75">
      <c r="A255" s="48"/>
      <c r="B255" s="91"/>
      <c r="C255" s="45"/>
      <c r="D255" s="51"/>
      <c r="E255" s="45"/>
      <c r="F255" s="8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2" customFormat="1" ht="15.75">
      <c r="A256" s="94"/>
      <c r="B256" s="89"/>
      <c r="C256" s="45"/>
      <c r="D256" s="51"/>
      <c r="E256" s="45"/>
      <c r="F256" s="8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2" customFormat="1" ht="15.75">
      <c r="A257" s="95"/>
      <c r="B257" s="89"/>
      <c r="C257" s="45"/>
      <c r="D257" s="51"/>
      <c r="E257" s="45"/>
      <c r="F257" s="8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2" customFormat="1" ht="15.75">
      <c r="A258" s="86"/>
      <c r="B258" s="89"/>
      <c r="C258" s="45"/>
      <c r="D258" s="51"/>
      <c r="E258" s="45"/>
      <c r="F258" s="8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2" customFormat="1" ht="15.75">
      <c r="A259" s="48"/>
      <c r="B259" s="91"/>
      <c r="C259" s="96"/>
      <c r="D259" s="96"/>
      <c r="E259" s="96"/>
      <c r="F259" s="8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2" customFormat="1" ht="15.75">
      <c r="A260" s="48"/>
      <c r="B260" s="91"/>
      <c r="C260" s="96"/>
      <c r="D260" s="96"/>
      <c r="E260" s="96"/>
      <c r="F260" s="8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2" customFormat="1" ht="15.75">
      <c r="A261" s="48"/>
      <c r="B261" s="97"/>
      <c r="C261" s="96"/>
      <c r="D261" s="96"/>
      <c r="E261" s="96"/>
      <c r="F261" s="8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2" customFormat="1" ht="15.75">
      <c r="A262" s="48"/>
      <c r="B262" s="97"/>
      <c r="C262" s="96"/>
      <c r="D262" s="96"/>
      <c r="E262" s="96"/>
      <c r="F262" s="8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2" customFormat="1" ht="15.75">
      <c r="A263" s="85"/>
      <c r="B263" s="97"/>
      <c r="C263" s="96"/>
      <c r="D263" s="96"/>
      <c r="E263" s="96"/>
      <c r="F263" s="8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2" customFormat="1" ht="15.75">
      <c r="A264" s="48"/>
      <c r="B264" s="97"/>
      <c r="C264" s="96"/>
      <c r="D264" s="96"/>
      <c r="E264" s="96"/>
      <c r="F264" s="8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2" customFormat="1" ht="15.75">
      <c r="A265" s="48"/>
      <c r="B265" s="97"/>
      <c r="C265" s="96"/>
      <c r="D265" s="96"/>
      <c r="E265" s="96"/>
      <c r="F265" s="8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2" customFormat="1" ht="15.75">
      <c r="A266" s="48"/>
      <c r="B266" s="97"/>
      <c r="C266" s="96"/>
      <c r="D266" s="96"/>
      <c r="E266" s="96"/>
      <c r="F266" s="8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2" customFormat="1" ht="15.75">
      <c r="A267" s="98"/>
      <c r="B267" s="97"/>
      <c r="C267" s="96"/>
      <c r="D267" s="96"/>
      <c r="E267" s="96"/>
      <c r="F267" s="8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2" customFormat="1" ht="15.75">
      <c r="A268" s="98"/>
      <c r="B268" s="97"/>
      <c r="C268" s="96"/>
      <c r="D268" s="96"/>
      <c r="E268" s="96"/>
      <c r="F268" s="8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2" customFormat="1" ht="15.75">
      <c r="A269" s="98"/>
      <c r="B269" s="97"/>
      <c r="C269" s="96"/>
      <c r="D269" s="96"/>
      <c r="E269" s="96"/>
      <c r="F269" s="8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2" customFormat="1" ht="15.75">
      <c r="A270" s="98"/>
      <c r="B270" s="97"/>
      <c r="C270" s="96"/>
      <c r="D270" s="96"/>
      <c r="E270" s="96"/>
      <c r="F270" s="8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2" customFormat="1" ht="15.75">
      <c r="A271" s="98"/>
      <c r="B271" s="97"/>
      <c r="C271" s="96"/>
      <c r="D271" s="96"/>
      <c r="E271" s="96"/>
      <c r="F271" s="8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2" customFormat="1" ht="15.75">
      <c r="A272" s="98"/>
      <c r="B272" s="97"/>
      <c r="C272" s="96"/>
      <c r="D272" s="96"/>
      <c r="E272" s="96"/>
      <c r="F272" s="8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2" customFormat="1" ht="15.75">
      <c r="A273" s="98"/>
      <c r="B273" s="97"/>
      <c r="C273" s="96"/>
      <c r="D273" s="96"/>
      <c r="E273" s="96"/>
      <c r="F273" s="8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2" customFormat="1" ht="15.75">
      <c r="A274" s="98"/>
      <c r="B274" s="97"/>
      <c r="C274" s="96"/>
      <c r="D274" s="96"/>
      <c r="E274" s="96"/>
      <c r="F274" s="8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2" customFormat="1" ht="15.75">
      <c r="A275" s="98"/>
      <c r="B275" s="97"/>
      <c r="C275" s="96"/>
      <c r="D275" s="96"/>
      <c r="E275" s="96"/>
      <c r="F275" s="8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2" customFormat="1" ht="15.75">
      <c r="A276" s="98"/>
      <c r="B276" s="97"/>
      <c r="C276" s="96"/>
      <c r="D276" s="96"/>
      <c r="E276" s="96"/>
      <c r="F276" s="8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2" customFormat="1" ht="15.75">
      <c r="A277" s="98"/>
      <c r="B277" s="97"/>
      <c r="C277" s="96"/>
      <c r="D277" s="96"/>
      <c r="E277" s="96"/>
      <c r="F277" s="8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2" customFormat="1" ht="15.75">
      <c r="A278" s="98"/>
      <c r="B278" s="97"/>
      <c r="C278" s="96"/>
      <c r="D278" s="96"/>
      <c r="E278" s="96"/>
      <c r="F278" s="8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2" customFormat="1" ht="15.75">
      <c r="A279" s="98"/>
      <c r="B279" s="97"/>
      <c r="C279" s="96"/>
      <c r="D279" s="96"/>
      <c r="E279" s="96"/>
      <c r="F279" s="8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2" customFormat="1" ht="15.75">
      <c r="A280" s="98"/>
      <c r="B280" s="97"/>
      <c r="C280" s="96"/>
      <c r="D280" s="96"/>
      <c r="E280" s="96"/>
      <c r="F280" s="8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2" customFormat="1" ht="15.75">
      <c r="A281" s="98"/>
      <c r="B281" s="97"/>
      <c r="C281" s="96"/>
      <c r="D281" s="96"/>
      <c r="E281" s="96"/>
      <c r="F281" s="8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2" customFormat="1" ht="15.75">
      <c r="A282" s="98"/>
      <c r="B282" s="97"/>
      <c r="C282" s="96"/>
      <c r="D282" s="96"/>
      <c r="E282" s="96"/>
      <c r="F282" s="8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2" customFormat="1" ht="15.75">
      <c r="A283" s="98"/>
      <c r="B283" s="97"/>
      <c r="C283" s="96"/>
      <c r="D283" s="96"/>
      <c r="E283" s="96"/>
      <c r="F283" s="8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2" customFormat="1" ht="15.75">
      <c r="A284" s="98"/>
      <c r="B284" s="97"/>
      <c r="C284" s="96"/>
      <c r="D284" s="96"/>
      <c r="E284" s="96"/>
      <c r="F284" s="8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2" customFormat="1" ht="15.75">
      <c r="A285" s="98"/>
      <c r="B285" s="97"/>
      <c r="C285" s="96"/>
      <c r="D285" s="96"/>
      <c r="E285" s="96"/>
      <c r="F285" s="8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2" customFormat="1" ht="15.75">
      <c r="A286" s="98"/>
      <c r="B286" s="97"/>
      <c r="C286" s="96"/>
      <c r="D286" s="96"/>
      <c r="E286" s="96"/>
      <c r="F286" s="8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2" customFormat="1" ht="15.75">
      <c r="A287" s="98"/>
      <c r="B287" s="97"/>
      <c r="C287" s="96"/>
      <c r="D287" s="96"/>
      <c r="E287" s="96"/>
      <c r="F287" s="8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2" customFormat="1" ht="15.75">
      <c r="A288" s="98"/>
      <c r="B288" s="97"/>
      <c r="C288" s="96"/>
      <c r="D288" s="96"/>
      <c r="E288" s="96"/>
      <c r="F288" s="8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2" customFormat="1" ht="15.75">
      <c r="A289" s="98"/>
      <c r="B289" s="97"/>
      <c r="C289" s="96"/>
      <c r="D289" s="96"/>
      <c r="E289" s="96"/>
      <c r="F289" s="8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2" customFormat="1" ht="15.75">
      <c r="A290" s="98"/>
      <c r="B290" s="97"/>
      <c r="C290" s="96"/>
      <c r="D290" s="96"/>
      <c r="E290" s="96"/>
      <c r="F290" s="8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2" customFormat="1" ht="15.75">
      <c r="A291" s="98"/>
      <c r="B291" s="97"/>
      <c r="C291" s="96"/>
      <c r="D291" s="96"/>
      <c r="E291" s="96"/>
      <c r="F291" s="8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2" customFormat="1" ht="15.75">
      <c r="A292" s="98"/>
      <c r="B292" s="97"/>
      <c r="C292" s="96"/>
      <c r="D292" s="96"/>
      <c r="E292" s="96"/>
      <c r="F292" s="8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2" customFormat="1" ht="15.75">
      <c r="A293" s="98"/>
      <c r="B293" s="97"/>
      <c r="C293" s="96"/>
      <c r="D293" s="96"/>
      <c r="E293" s="96"/>
      <c r="F293" s="8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2" customFormat="1" ht="15.75">
      <c r="A294" s="98"/>
      <c r="B294" s="97"/>
      <c r="C294" s="96"/>
      <c r="D294" s="96"/>
      <c r="E294" s="96"/>
      <c r="F294" s="8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2" customFormat="1" ht="15.75">
      <c r="A295" s="98"/>
      <c r="B295" s="97"/>
      <c r="C295" s="96"/>
      <c r="D295" s="96"/>
      <c r="E295" s="96"/>
      <c r="F295" s="8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2" customFormat="1" ht="15.75">
      <c r="A296" s="98"/>
      <c r="B296" s="97"/>
      <c r="C296" s="96"/>
      <c r="D296" s="96"/>
      <c r="E296" s="96"/>
      <c r="F296" s="8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2:5" ht="15.75">
      <c r="B297" s="97"/>
      <c r="C297" s="96"/>
      <c r="D297" s="96"/>
      <c r="E297" s="96"/>
    </row>
    <row r="298" spans="2:5" ht="15.75">
      <c r="B298" s="97"/>
      <c r="C298" s="96"/>
      <c r="D298" s="96"/>
      <c r="E298" s="96"/>
    </row>
    <row r="299" spans="2:5" ht="15.75">
      <c r="B299" s="97"/>
      <c r="C299" s="96"/>
      <c r="D299" s="96"/>
      <c r="E299" s="96"/>
    </row>
    <row r="300" spans="2:5" ht="15.75">
      <c r="B300" s="97"/>
      <c r="C300" s="96"/>
      <c r="D300" s="96"/>
      <c r="E300" s="96"/>
    </row>
    <row r="301" spans="2:5" ht="15.75">
      <c r="B301" s="97"/>
      <c r="C301" s="96"/>
      <c r="D301" s="96"/>
      <c r="E301" s="96"/>
    </row>
    <row r="302" spans="2:5" ht="15.75">
      <c r="B302" s="97"/>
      <c r="C302" s="96"/>
      <c r="D302" s="96"/>
      <c r="E302" s="96"/>
    </row>
    <row r="303" spans="2:5" ht="15.75">
      <c r="B303" s="97"/>
      <c r="C303" s="96"/>
      <c r="D303" s="96"/>
      <c r="E303" s="96"/>
    </row>
    <row r="304" spans="2:5" ht="15.75">
      <c r="B304" s="97"/>
      <c r="C304" s="96"/>
      <c r="D304" s="96"/>
      <c r="E304" s="96"/>
    </row>
    <row r="305" spans="2:5" ht="15.75">
      <c r="B305" s="97"/>
      <c r="C305" s="96"/>
      <c r="D305" s="96"/>
      <c r="E305" s="96"/>
    </row>
    <row r="306" spans="1:256" s="2" customFormat="1" ht="15.75">
      <c r="A306" s="98"/>
      <c r="B306" s="97"/>
      <c r="C306" s="96"/>
      <c r="D306" s="96"/>
      <c r="E306" s="96"/>
      <c r="F306" s="8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2" customFormat="1" ht="15.75">
      <c r="A307" s="98"/>
      <c r="B307" s="97"/>
      <c r="C307" s="96"/>
      <c r="D307" s="96"/>
      <c r="E307" s="96"/>
      <c r="F307" s="8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2" customFormat="1" ht="15.75">
      <c r="A308" s="98"/>
      <c r="B308" s="97"/>
      <c r="C308" s="96"/>
      <c r="D308" s="96"/>
      <c r="E308" s="96"/>
      <c r="F308" s="8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2" customFormat="1" ht="15.75">
      <c r="A309" s="98"/>
      <c r="B309" s="97"/>
      <c r="C309" s="96"/>
      <c r="D309" s="96"/>
      <c r="E309" s="96"/>
      <c r="F309" s="8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2" customFormat="1" ht="15.75">
      <c r="A310" s="98"/>
      <c r="B310" s="97"/>
      <c r="C310" s="96"/>
      <c r="D310" s="96"/>
      <c r="E310" s="96"/>
      <c r="F310" s="8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2" customFormat="1" ht="15.75">
      <c r="A311" s="98"/>
      <c r="B311" s="97"/>
      <c r="C311" s="96"/>
      <c r="D311" s="96"/>
      <c r="E311" s="96"/>
      <c r="F311" s="8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2" customFormat="1" ht="15.75">
      <c r="A312" s="98"/>
      <c r="B312" s="97"/>
      <c r="C312" s="96"/>
      <c r="D312" s="96"/>
      <c r="E312" s="96"/>
      <c r="F312" s="8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2" customFormat="1" ht="15.75">
      <c r="A313" s="98"/>
      <c r="B313" s="97"/>
      <c r="C313" s="96"/>
      <c r="D313" s="96"/>
      <c r="E313" s="96"/>
      <c r="F313" s="8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6" ht="12.75">
      <c r="A314" s="3"/>
      <c r="B314" s="97"/>
      <c r="C314" s="96"/>
      <c r="D314" s="96"/>
      <c r="E314" s="96"/>
      <c r="F314" s="3"/>
    </row>
    <row r="315" spans="1:6" ht="12.75">
      <c r="A315" s="3"/>
      <c r="B315" s="97"/>
      <c r="C315" s="96"/>
      <c r="D315" s="96"/>
      <c r="E315" s="96"/>
      <c r="F315" s="3"/>
    </row>
    <row r="316" spans="1:6" ht="12.75">
      <c r="A316" s="3"/>
      <c r="B316" s="97"/>
      <c r="C316" s="96"/>
      <c r="D316" s="96"/>
      <c r="E316" s="96"/>
      <c r="F316" s="3"/>
    </row>
    <row r="317" spans="1:6" ht="12.75">
      <c r="A317" s="3"/>
      <c r="B317" s="97"/>
      <c r="C317" s="96"/>
      <c r="D317" s="96"/>
      <c r="E317" s="96"/>
      <c r="F317" s="3"/>
    </row>
    <row r="318" spans="1:6" ht="12.75">
      <c r="A318" s="3"/>
      <c r="B318" s="97"/>
      <c r="C318" s="96"/>
      <c r="D318" s="96"/>
      <c r="E318" s="96"/>
      <c r="F318" s="3"/>
    </row>
    <row r="319" spans="1:6" ht="12.75">
      <c r="A319" s="3"/>
      <c r="B319" s="97"/>
      <c r="C319" s="96"/>
      <c r="D319" s="96"/>
      <c r="E319" s="96"/>
      <c r="F319" s="3"/>
    </row>
    <row r="320" spans="1:6" ht="12.75">
      <c r="A320" s="3"/>
      <c r="B320" s="97"/>
      <c r="C320" s="96"/>
      <c r="D320" s="96"/>
      <c r="E320" s="96"/>
      <c r="F320" s="3"/>
    </row>
    <row r="321" spans="1:6" ht="12.75">
      <c r="A321" s="3"/>
      <c r="B321" s="97"/>
      <c r="C321" s="96"/>
      <c r="D321" s="96"/>
      <c r="E321" s="96"/>
      <c r="F321" s="3"/>
    </row>
    <row r="322" spans="1:6" ht="12.75">
      <c r="A322" s="3"/>
      <c r="B322" s="97"/>
      <c r="C322" s="96"/>
      <c r="D322" s="96"/>
      <c r="E322" s="96"/>
      <c r="F322" s="3"/>
    </row>
    <row r="323" spans="1:6" ht="12.75">
      <c r="A323" s="3"/>
      <c r="B323" s="97"/>
      <c r="C323" s="96"/>
      <c r="D323" s="96"/>
      <c r="E323" s="96"/>
      <c r="F323" s="3"/>
    </row>
    <row r="324" spans="1:6" ht="12.75">
      <c r="A324" s="3"/>
      <c r="B324" s="97"/>
      <c r="C324" s="96"/>
      <c r="D324" s="96"/>
      <c r="E324" s="96"/>
      <c r="F324" s="3"/>
    </row>
    <row r="325" spans="1:6" ht="12.75">
      <c r="A325" s="3"/>
      <c r="B325" s="97"/>
      <c r="C325" s="96"/>
      <c r="D325" s="96"/>
      <c r="E325" s="96"/>
      <c r="F325" s="3"/>
    </row>
    <row r="326" spans="1:6" ht="12.75">
      <c r="A326" s="3"/>
      <c r="B326" s="97"/>
      <c r="C326" s="96"/>
      <c r="D326" s="96"/>
      <c r="E326" s="96"/>
      <c r="F326" s="3"/>
    </row>
    <row r="327" spans="1:6" ht="12.75">
      <c r="A327" s="3"/>
      <c r="B327" s="97"/>
      <c r="C327" s="96"/>
      <c r="D327" s="96"/>
      <c r="E327" s="96"/>
      <c r="F327" s="3"/>
    </row>
    <row r="328" spans="1:6" ht="12.75">
      <c r="A328" s="3"/>
      <c r="B328" s="97"/>
      <c r="C328" s="96"/>
      <c r="D328" s="96"/>
      <c r="E328" s="96"/>
      <c r="F328" s="3"/>
    </row>
    <row r="329" spans="1:6" ht="12.75">
      <c r="A329" s="3"/>
      <c r="B329" s="97"/>
      <c r="C329" s="96"/>
      <c r="D329" s="96"/>
      <c r="E329" s="96"/>
      <c r="F329" s="3"/>
    </row>
    <row r="330" spans="1:6" ht="12.75">
      <c r="A330" s="3"/>
      <c r="B330" s="97"/>
      <c r="C330" s="96"/>
      <c r="D330" s="96"/>
      <c r="E330" s="96"/>
      <c r="F330" s="3"/>
    </row>
    <row r="331" spans="1:6" ht="12.75">
      <c r="A331" s="3"/>
      <c r="B331" s="97"/>
      <c r="C331" s="96"/>
      <c r="D331" s="96"/>
      <c r="E331" s="96"/>
      <c r="F331" s="3"/>
    </row>
    <row r="332" spans="1:6" ht="12.75">
      <c r="A332" s="3"/>
      <c r="B332" s="97"/>
      <c r="C332" s="96"/>
      <c r="D332" s="96"/>
      <c r="E332" s="96"/>
      <c r="F332" s="3"/>
    </row>
    <row r="333" spans="1:6" ht="12.75">
      <c r="A333" s="3"/>
      <c r="B333" s="97"/>
      <c r="C333" s="96"/>
      <c r="D333" s="96"/>
      <c r="E333" s="96"/>
      <c r="F333" s="3"/>
    </row>
    <row r="334" spans="1:6" ht="12.75">
      <c r="A334" s="3"/>
      <c r="B334" s="97"/>
      <c r="C334" s="96"/>
      <c r="D334" s="96"/>
      <c r="E334" s="96"/>
      <c r="F334" s="3"/>
    </row>
    <row r="335" spans="1:6" ht="12.75">
      <c r="A335" s="3"/>
      <c r="B335" s="97"/>
      <c r="C335" s="96"/>
      <c r="D335" s="96"/>
      <c r="E335" s="96"/>
      <c r="F335" s="3"/>
    </row>
    <row r="336" spans="1:6" ht="12.75">
      <c r="A336" s="3"/>
      <c r="B336" s="97"/>
      <c r="C336" s="96"/>
      <c r="D336" s="96"/>
      <c r="E336" s="96"/>
      <c r="F336" s="3"/>
    </row>
    <row r="337" spans="1:6" ht="12.75">
      <c r="A337" s="3"/>
      <c r="B337" s="97"/>
      <c r="C337" s="96"/>
      <c r="D337" s="96"/>
      <c r="E337" s="96"/>
      <c r="F337" s="3"/>
    </row>
    <row r="338" spans="1:6" ht="12.75">
      <c r="A338" s="3"/>
      <c r="B338" s="97"/>
      <c r="C338" s="96"/>
      <c r="D338" s="96"/>
      <c r="E338" s="96"/>
      <c r="F338" s="3"/>
    </row>
    <row r="339" spans="1:6" ht="12.75">
      <c r="A339" s="3"/>
      <c r="B339" s="97"/>
      <c r="C339" s="96"/>
      <c r="D339" s="96"/>
      <c r="E339" s="96"/>
      <c r="F339" s="3"/>
    </row>
    <row r="340" spans="1:6" ht="12.75">
      <c r="A340" s="3"/>
      <c r="B340" s="97"/>
      <c r="C340" s="96"/>
      <c r="D340" s="96"/>
      <c r="E340" s="96"/>
      <c r="F340" s="3"/>
    </row>
    <row r="341" spans="1:6" ht="12.75">
      <c r="A341" s="3"/>
      <c r="B341" s="97"/>
      <c r="C341" s="96"/>
      <c r="D341" s="96"/>
      <c r="E341" s="96"/>
      <c r="F341" s="3"/>
    </row>
    <row r="342" spans="1:6" ht="12.75">
      <c r="A342" s="3"/>
      <c r="B342" s="97"/>
      <c r="C342" s="96"/>
      <c r="D342" s="96"/>
      <c r="E342" s="96"/>
      <c r="F342" s="3"/>
    </row>
    <row r="343" spans="1:6" ht="12.75">
      <c r="A343" s="3"/>
      <c r="B343" s="97"/>
      <c r="C343" s="96"/>
      <c r="D343" s="96"/>
      <c r="E343" s="96"/>
      <c r="F343" s="3"/>
    </row>
    <row r="344" spans="1:6" ht="12.75">
      <c r="A344" s="3"/>
      <c r="B344" s="97"/>
      <c r="C344" s="96"/>
      <c r="D344" s="96"/>
      <c r="E344" s="96"/>
      <c r="F344" s="3"/>
    </row>
    <row r="345" spans="1:6" ht="12.75">
      <c r="A345" s="3"/>
      <c r="B345" s="97"/>
      <c r="C345" s="96"/>
      <c r="D345" s="96"/>
      <c r="E345" s="96"/>
      <c r="F345" s="3"/>
    </row>
    <row r="346" spans="1:6" ht="12.75">
      <c r="A346" s="3"/>
      <c r="B346" s="97"/>
      <c r="C346" s="96"/>
      <c r="D346" s="96"/>
      <c r="E346" s="96"/>
      <c r="F346" s="3"/>
    </row>
    <row r="347" spans="1:6" ht="12.75">
      <c r="A347" s="3"/>
      <c r="B347" s="97"/>
      <c r="C347" s="96"/>
      <c r="D347" s="96"/>
      <c r="E347" s="96"/>
      <c r="F347" s="3"/>
    </row>
    <row r="348" spans="1:6" ht="12.75">
      <c r="A348" s="3"/>
      <c r="B348" s="97"/>
      <c r="C348" s="96"/>
      <c r="D348" s="96"/>
      <c r="E348" s="96"/>
      <c r="F348" s="3"/>
    </row>
    <row r="349" spans="1:6" ht="12.75">
      <c r="A349" s="3"/>
      <c r="B349" s="97"/>
      <c r="C349" s="96"/>
      <c r="D349" s="96"/>
      <c r="E349" s="96"/>
      <c r="F349" s="3"/>
    </row>
    <row r="350" spans="1:6" ht="12.75">
      <c r="A350" s="3"/>
      <c r="B350" s="97"/>
      <c r="C350" s="96"/>
      <c r="D350" s="96"/>
      <c r="E350" s="96"/>
      <c r="F350" s="3"/>
    </row>
    <row r="351" spans="1:6" ht="12.75">
      <c r="A351" s="3"/>
      <c r="B351" s="97"/>
      <c r="C351" s="96"/>
      <c r="D351" s="96"/>
      <c r="E351" s="96"/>
      <c r="F351" s="3"/>
    </row>
    <row r="352" spans="1:6" ht="12.75">
      <c r="A352" s="3"/>
      <c r="B352" s="97"/>
      <c r="C352" s="96"/>
      <c r="D352" s="96"/>
      <c r="E352" s="96"/>
      <c r="F352" s="3"/>
    </row>
    <row r="353" spans="1:6" ht="12.75">
      <c r="A353" s="3"/>
      <c r="B353" s="97"/>
      <c r="C353" s="96"/>
      <c r="D353" s="96"/>
      <c r="E353" s="96"/>
      <c r="F353" s="3"/>
    </row>
    <row r="354" spans="1:6" ht="12.75">
      <c r="A354" s="3"/>
      <c r="B354" s="97"/>
      <c r="C354" s="96"/>
      <c r="D354" s="96"/>
      <c r="E354" s="96"/>
      <c r="F354" s="3"/>
    </row>
    <row r="355" spans="1:6" ht="12.75">
      <c r="A355" s="3"/>
      <c r="B355" s="97"/>
      <c r="C355" s="96"/>
      <c r="D355" s="96"/>
      <c r="E355" s="96"/>
      <c r="F355" s="3"/>
    </row>
    <row r="356" spans="1:6" ht="12.75">
      <c r="A356" s="3"/>
      <c r="B356" s="97"/>
      <c r="C356" s="96"/>
      <c r="D356" s="96"/>
      <c r="E356" s="96"/>
      <c r="F356" s="3"/>
    </row>
    <row r="357" spans="1:6" ht="12.75">
      <c r="A357" s="3"/>
      <c r="B357" s="97"/>
      <c r="C357" s="96"/>
      <c r="D357" s="96"/>
      <c r="E357" s="96"/>
      <c r="F357" s="3"/>
    </row>
    <row r="358" spans="1:6" ht="12.75">
      <c r="A358" s="3"/>
      <c r="B358" s="97"/>
      <c r="C358" s="96"/>
      <c r="D358" s="96"/>
      <c r="E358" s="96"/>
      <c r="F358" s="3"/>
    </row>
    <row r="359" spans="1:6" ht="12.75">
      <c r="A359" s="3"/>
      <c r="B359" s="97"/>
      <c r="C359" s="96"/>
      <c r="D359" s="96"/>
      <c r="E359" s="96"/>
      <c r="F359" s="3"/>
    </row>
    <row r="360" spans="1:6" ht="12.75">
      <c r="A360" s="3"/>
      <c r="B360" s="97"/>
      <c r="C360" s="96"/>
      <c r="D360" s="96"/>
      <c r="E360" s="96"/>
      <c r="F360" s="3"/>
    </row>
    <row r="361" spans="1:6" ht="12.75">
      <c r="A361" s="3"/>
      <c r="B361" s="97"/>
      <c r="C361" s="96"/>
      <c r="D361" s="96"/>
      <c r="E361" s="96"/>
      <c r="F361" s="3"/>
    </row>
    <row r="362" spans="1:6" ht="12.75">
      <c r="A362" s="3"/>
      <c r="B362" s="97"/>
      <c r="C362" s="96"/>
      <c r="D362" s="96"/>
      <c r="E362" s="96"/>
      <c r="F362" s="3"/>
    </row>
    <row r="363" spans="1:6" ht="12.75">
      <c r="A363" s="3"/>
      <c r="B363" s="97"/>
      <c r="C363" s="96"/>
      <c r="D363" s="96"/>
      <c r="E363" s="96"/>
      <c r="F363" s="3"/>
    </row>
    <row r="364" spans="1:6" ht="12.75">
      <c r="A364" s="3"/>
      <c r="B364" s="97"/>
      <c r="C364" s="96"/>
      <c r="D364" s="96"/>
      <c r="E364" s="96"/>
      <c r="F364" s="3"/>
    </row>
    <row r="365" spans="1:6" ht="12.75">
      <c r="A365" s="3"/>
      <c r="B365" s="97"/>
      <c r="C365" s="96"/>
      <c r="D365" s="96"/>
      <c r="E365" s="96"/>
      <c r="F365" s="3"/>
    </row>
    <row r="366" spans="1:6" ht="12.75">
      <c r="A366" s="3"/>
      <c r="B366" s="97"/>
      <c r="C366" s="96"/>
      <c r="D366" s="96"/>
      <c r="E366" s="96"/>
      <c r="F366" s="3"/>
    </row>
    <row r="367" spans="1:6" ht="12.75">
      <c r="A367" s="3"/>
      <c r="B367" s="97"/>
      <c r="C367" s="96"/>
      <c r="D367" s="96"/>
      <c r="E367" s="96"/>
      <c r="F367" s="3"/>
    </row>
    <row r="368" spans="1:6" ht="12.75">
      <c r="A368" s="3"/>
      <c r="B368" s="97"/>
      <c r="C368" s="96"/>
      <c r="D368" s="96"/>
      <c r="E368" s="96"/>
      <c r="F368" s="3"/>
    </row>
    <row r="369" spans="1:6" ht="12.75">
      <c r="A369" s="3"/>
      <c r="B369" s="97"/>
      <c r="C369" s="96"/>
      <c r="D369" s="96"/>
      <c r="E369" s="96"/>
      <c r="F369" s="3"/>
    </row>
    <row r="370" spans="1:6" ht="12.75">
      <c r="A370" s="3"/>
      <c r="B370" s="97"/>
      <c r="C370" s="96"/>
      <c r="D370" s="96"/>
      <c r="E370" s="96"/>
      <c r="F370" s="3"/>
    </row>
    <row r="371" spans="1:6" ht="12.75">
      <c r="A371" s="3"/>
      <c r="B371" s="97"/>
      <c r="C371" s="96"/>
      <c r="D371" s="96"/>
      <c r="E371" s="96"/>
      <c r="F371" s="3"/>
    </row>
    <row r="372" spans="1:6" ht="12.75">
      <c r="A372" s="3"/>
      <c r="B372" s="97"/>
      <c r="C372" s="96"/>
      <c r="D372" s="96"/>
      <c r="E372" s="96"/>
      <c r="F372" s="3"/>
    </row>
    <row r="373" spans="1:6" ht="12.75">
      <c r="A373" s="3"/>
      <c r="B373" s="97"/>
      <c r="C373" s="96"/>
      <c r="D373" s="96"/>
      <c r="E373" s="96"/>
      <c r="F373" s="3"/>
    </row>
    <row r="374" spans="1:6" ht="12.75">
      <c r="A374" s="3"/>
      <c r="B374" s="97"/>
      <c r="C374" s="96"/>
      <c r="D374" s="96"/>
      <c r="E374" s="96"/>
      <c r="F374" s="3"/>
    </row>
    <row r="375" spans="1:6" ht="12.75">
      <c r="A375" s="3"/>
      <c r="B375" s="97"/>
      <c r="C375" s="96"/>
      <c r="D375" s="96"/>
      <c r="E375" s="96"/>
      <c r="F375" s="3"/>
    </row>
    <row r="376" spans="1:6" ht="12.75">
      <c r="A376" s="3"/>
      <c r="B376" s="97"/>
      <c r="C376" s="96"/>
      <c r="D376" s="96"/>
      <c r="E376" s="96"/>
      <c r="F376" s="3"/>
    </row>
    <row r="377" spans="1:6" ht="12.75">
      <c r="A377" s="3"/>
      <c r="B377" s="97"/>
      <c r="C377" s="96"/>
      <c r="D377" s="96"/>
      <c r="E377" s="96"/>
      <c r="F377" s="3"/>
    </row>
    <row r="378" spans="1:6" ht="12.75">
      <c r="A378" s="3"/>
      <c r="B378" s="97"/>
      <c r="C378" s="96"/>
      <c r="D378" s="96"/>
      <c r="E378" s="96"/>
      <c r="F378" s="3"/>
    </row>
    <row r="379" spans="1:6" ht="12.75">
      <c r="A379" s="3"/>
      <c r="B379" s="97"/>
      <c r="C379" s="96"/>
      <c r="D379" s="96"/>
      <c r="E379" s="96"/>
      <c r="F379" s="3"/>
    </row>
    <row r="380" spans="1:6" ht="12.75">
      <c r="A380" s="3"/>
      <c r="B380" s="97"/>
      <c r="C380" s="96"/>
      <c r="D380" s="96"/>
      <c r="E380" s="96"/>
      <c r="F380" s="3"/>
    </row>
    <row r="381" spans="1:6" ht="12.75">
      <c r="A381" s="3"/>
      <c r="B381" s="97"/>
      <c r="C381" s="96"/>
      <c r="D381" s="96"/>
      <c r="E381" s="96"/>
      <c r="F381" s="3"/>
    </row>
    <row r="382" spans="1:6" ht="12.75">
      <c r="A382" s="3"/>
      <c r="B382" s="97"/>
      <c r="F382" s="3"/>
    </row>
    <row r="383" spans="1:6" ht="12.75">
      <c r="A383" s="3"/>
      <c r="B383" s="97"/>
      <c r="F383" s="3"/>
    </row>
  </sheetData>
  <sheetProtection/>
  <mergeCells count="2">
    <mergeCell ref="A1:F1"/>
    <mergeCell ref="A2:F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Финансы</cp:lastModifiedBy>
  <cp:lastPrinted>2022-10-19T08:20:07Z</cp:lastPrinted>
  <dcterms:created xsi:type="dcterms:W3CDTF">2011-02-08T11:11:09Z</dcterms:created>
  <dcterms:modified xsi:type="dcterms:W3CDTF">2022-10-26T07:05:41Z</dcterms:modified>
  <cp:category/>
  <cp:version/>
  <cp:contentType/>
  <cp:contentStatus/>
</cp:coreProperties>
</file>